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<sst xmlns="http://schemas.openxmlformats.org/spreadsheetml/2006/main" count="138" uniqueCount="119">
  <si>
    <t>N.RILIEVO GRAN TOTALE</t>
  </si>
  <si>
    <t>data</t>
  </si>
  <si>
    <t>15/62013</t>
  </si>
  <si>
    <t>14/7/12</t>
  </si>
  <si>
    <t>COORD UTM (gradi minuti secondi)</t>
  </si>
  <si>
    <t>COORD UTM</t>
  </si>
  <si>
    <t>LOCALITA'</t>
  </si>
  <si>
    <t xml:space="preserve">Alpe Palè 1 </t>
  </si>
  <si>
    <t>Vallone Balma 8</t>
  </si>
  <si>
    <t>Vallone Balma 9</t>
  </si>
  <si>
    <t>Vallone Balma 10</t>
  </si>
  <si>
    <t>Vallone Balma 12</t>
  </si>
  <si>
    <t>Vallone Balma 13</t>
  </si>
  <si>
    <t>Vallone Balma 14</t>
  </si>
  <si>
    <t>Lac Falin 1</t>
  </si>
  <si>
    <t>Pian Benot 1</t>
  </si>
  <si>
    <t>pian Benot 2</t>
  </si>
  <si>
    <t>Ricciavrè 9</t>
  </si>
  <si>
    <t>Ricciavrè 10</t>
  </si>
  <si>
    <t>Sagna Vallone 2</t>
  </si>
  <si>
    <t>Sagna Vallone 3</t>
  </si>
  <si>
    <t>Sellerie 1</t>
  </si>
  <si>
    <t>Sellerie 2</t>
  </si>
  <si>
    <t>Sellerie 3</t>
  </si>
  <si>
    <t>San Besso 1 20 m dopo santuario a sin del sentiero</t>
  </si>
  <si>
    <t xml:space="preserve">San Besso 2 </t>
  </si>
  <si>
    <t>Colle Croce 1</t>
  </si>
  <si>
    <t>Lago Egorgeous 1 Queyras</t>
  </si>
  <si>
    <t>Lago Egorgeous 2 Queyras</t>
  </si>
  <si>
    <t>Ponte Chianale-Colle Agnello 1</t>
  </si>
  <si>
    <t>Ponte Chianale-Colle Agnello 2</t>
  </si>
  <si>
    <t>Ponte Chianale-Colle Agnello 3</t>
  </si>
  <si>
    <t>Vallone Vallanta 1 lungo il sentiero</t>
  </si>
  <si>
    <t>Vallone Vallanta 2 lungo il sentiero</t>
  </si>
  <si>
    <t>Vallone Vallanta 3 lungo il sentiero</t>
  </si>
  <si>
    <t>Vallone Vallanta 4 lungo il sentiero</t>
  </si>
  <si>
    <t>Vallone Vallanta 5 lungo il sentiero</t>
  </si>
  <si>
    <t>Vallone Vallanta 6 lungo il sentiero</t>
  </si>
  <si>
    <t>Pian del Re 1 versante  sopra parcheggio sorgenti del Po sotto il sentiero per il colle delle Traversette</t>
  </si>
  <si>
    <t>Pian del Re 1bis versante  sopra parcheggio sorgenti del Po sotto il sentiero per il colle delle Traversette</t>
  </si>
  <si>
    <t>Pian del Re 2 – sentiero verso Lago Fiorenzo</t>
  </si>
  <si>
    <t xml:space="preserve">Pian del Re 3 – bordo emissario Lago Fiorenzo, poco a valle del lago </t>
  </si>
  <si>
    <t>Pian del Re 4 – pendio prativo</t>
  </si>
  <si>
    <t>Ricciavrè 11</t>
  </si>
  <si>
    <t>Ricciavrè 12</t>
  </si>
  <si>
    <t>Alpe Palè 4</t>
  </si>
  <si>
    <t>Alpe Palè 5</t>
  </si>
  <si>
    <t>Vallone Balma 1</t>
  </si>
  <si>
    <t>Vallone Balma 2</t>
  </si>
  <si>
    <t>Vallone Balma 3</t>
  </si>
  <si>
    <t>Vallone Balma 5</t>
  </si>
  <si>
    <t>Vallone Balma 6</t>
  </si>
  <si>
    <t>Vallone Balma 7</t>
  </si>
  <si>
    <t>Strada colle finestre 1</t>
  </si>
  <si>
    <t>Lac Falin 2</t>
  </si>
  <si>
    <t>pian Benot 3</t>
  </si>
  <si>
    <t>Ricciavré 2</t>
  </si>
  <si>
    <t>Ricciavré 3</t>
  </si>
  <si>
    <t>Ricciavré 1</t>
  </si>
  <si>
    <t>Ricciavré 4</t>
  </si>
  <si>
    <t>Ricciavré 5</t>
  </si>
  <si>
    <t>Ricciavré 6</t>
  </si>
  <si>
    <t>Ricciavré 7</t>
  </si>
  <si>
    <t>Ricciavré 8</t>
  </si>
  <si>
    <t>Grange Ruine 1</t>
  </si>
  <si>
    <t>Grange Ruine 2</t>
  </si>
  <si>
    <t>Strada colle finestre 6</t>
  </si>
  <si>
    <t>Sagna Vallone 1</t>
  </si>
  <si>
    <t>Usseglio</t>
  </si>
  <si>
    <t>Sellerie 4</t>
  </si>
  <si>
    <t>Strada colle finestre 2</t>
  </si>
  <si>
    <t>Strada colle finestre 3</t>
  </si>
  <si>
    <t>Strada colle finestre 4</t>
  </si>
  <si>
    <t>Strada colle finestre 5</t>
  </si>
  <si>
    <t>Ponte Chianale-Colle Agnello 4</t>
  </si>
  <si>
    <t>Vallone Balma 4</t>
  </si>
  <si>
    <t>Lago Trombacco 1 (LU) a monte centrale ENEL</t>
  </si>
  <si>
    <t>Lago Trombacco 2 (LU) a monte centrale ENEL</t>
  </si>
  <si>
    <t>Lago Trombacco 3 (LU) a monte centrale ENEL</t>
  </si>
  <si>
    <t>Isola Santa 1(LU)</t>
  </si>
  <si>
    <t>Isola Santa 2(LU)</t>
  </si>
  <si>
    <t>NonaProcinto 1</t>
  </si>
  <si>
    <t>NonaProcinto 2</t>
  </si>
  <si>
    <t>NonaProcinto 3</t>
  </si>
  <si>
    <t>Procinto 4</t>
  </si>
  <si>
    <t>Procinto 5</t>
  </si>
  <si>
    <t>san marino-Cismon del grappa (VI) Valle caprile</t>
  </si>
  <si>
    <t>Valle del ponte-Cismon del grappa (VI)</t>
  </si>
  <si>
    <t>Valle di Nassa-Cismon del grappa (VI)</t>
  </si>
  <si>
    <t>S. Antonio Tagliamento (Rio Rugoni Tolmezzo Pordenone)</t>
  </si>
  <si>
    <t>Val di Lamen (BL) Covoli alti</t>
  </si>
  <si>
    <t>Rocca Barbena 1(Albenga) lungo la strada a valle Colle Scravaion</t>
  </si>
  <si>
    <t>Rocca Barbena 2 (Albenga) lungo la strada a valle Colle Scravaion</t>
  </si>
  <si>
    <t>Potential radiation</t>
  </si>
  <si>
    <t>Heat load</t>
  </si>
  <si>
    <t>QUOTA</t>
  </si>
  <si>
    <t>INCLINAZIONE</t>
  </si>
  <si>
    <t>esposizione °</t>
  </si>
  <si>
    <t xml:space="preserve">esposizione conv. </t>
  </si>
  <si>
    <t>gradi</t>
  </si>
  <si>
    <t>minuti primi in sessantesimi</t>
  </si>
  <si>
    <t>minuti secondi in sessantesimi</t>
  </si>
  <si>
    <t>latitudine</t>
  </si>
  <si>
    <t>°</t>
  </si>
  <si>
    <t>latitudeN</t>
  </si>
  <si>
    <t>slope</t>
  </si>
  <si>
    <t>aspect</t>
  </si>
  <si>
    <t>rad</t>
  </si>
  <si>
    <t>tr1</t>
  </si>
  <si>
    <t>pr</t>
  </si>
  <si>
    <t>Eqn.1</t>
  </si>
  <si>
    <t>heat</t>
  </si>
  <si>
    <t>tr2</t>
  </si>
  <si>
    <t>inc.rad</t>
  </si>
  <si>
    <t>heat.load</t>
  </si>
  <si>
    <t>scale</t>
  </si>
  <si>
    <r>
      <t>MJ cm</t>
    </r>
    <r>
      <rPr>
        <vertAlign val="superscript"/>
        <sz val="8"/>
        <color indexed="8"/>
        <rFont val="Verdana"/>
        <family val="2"/>
      </rPr>
      <t>-2</t>
    </r>
    <r>
      <rPr>
        <sz val="8"/>
        <color indexed="8"/>
        <rFont val="Verdana"/>
        <family val="2"/>
      </rPr>
      <t xml:space="preserve"> y</t>
    </r>
    <r>
      <rPr>
        <vertAlign val="superscript"/>
        <sz val="8"/>
        <color indexed="8"/>
        <rFont val="Verdana"/>
        <family val="2"/>
      </rPr>
      <t>-1</t>
    </r>
  </si>
  <si>
    <r>
      <t>MJ cm</t>
    </r>
    <r>
      <rPr>
        <vertAlign val="superscript"/>
        <sz val="8"/>
        <color indexed="8"/>
        <rFont val="Verdana"/>
        <family val="2"/>
      </rPr>
      <t>-2</t>
    </r>
    <r>
      <rPr>
        <sz val="8"/>
        <color indexed="8"/>
        <rFont val="Verdana"/>
        <family val="2"/>
      </rPr>
      <t xml:space="preserve"> y</t>
    </r>
    <r>
      <rPr>
        <vertAlign val="superscript"/>
        <sz val="8"/>
        <color indexed="8"/>
        <rFont val="Verdana"/>
        <family val="2"/>
      </rPr>
      <t>-2</t>
    </r>
  </si>
  <si>
    <r>
      <t>MJ cm</t>
    </r>
    <r>
      <rPr>
        <b/>
        <vertAlign val="superscript"/>
        <sz val="8"/>
        <color indexed="8"/>
        <rFont val="Verdana"/>
        <family val="2"/>
      </rPr>
      <t>-2</t>
    </r>
    <r>
      <rPr>
        <b/>
        <sz val="8"/>
        <color indexed="8"/>
        <rFont val="Verdana"/>
        <family val="2"/>
      </rPr>
      <t xml:space="preserve"> y</t>
    </r>
    <r>
      <rPr>
        <b/>
        <vertAlign val="superscript"/>
        <sz val="8"/>
        <color indexed="8"/>
        <rFont val="Verdana"/>
        <family val="2"/>
      </rPr>
      <t>-1</t>
    </r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</si>
</sst>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d/m/yy;@"/>
    <numFmt numFmtId="191" formatCode="0.0"/>
    <numFmt numFmtId="192" formatCode="0.000000"/>
    <numFmt numFmtId="193" formatCode="0.00000"/>
    <numFmt numFmtId="194" formatCode="0.0000"/>
    <numFmt numFmtId="195" formatCode="0.000"/>
    <numFmt numFmtId="196" formatCode="0.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10"/>
      <name val="Verdana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0" fontId="2" fillId="0" borderId="0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/>
    </xf>
    <xf numFmtId="190" fontId="2" fillId="0" borderId="0" xfId="0" applyNumberFormat="1" applyFont="1" applyFill="1" applyAlignment="1">
      <alignment horizontal="center"/>
    </xf>
    <xf numFmtId="190" fontId="3" fillId="0" borderId="10" xfId="0" applyNumberFormat="1" applyFont="1" applyFill="1" applyBorder="1" applyAlignment="1">
      <alignment horizontal="center"/>
    </xf>
    <xf numFmtId="0" fontId="2" fillId="0" borderId="0" xfId="15" applyFont="1" applyFill="1" applyAlignment="1">
      <alignment horizontal="center"/>
      <protection/>
    </xf>
    <xf numFmtId="0" fontId="2" fillId="0" borderId="0" xfId="15" applyNumberFormat="1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0" xfId="58" applyNumberFormat="1" applyFont="1" applyAlignment="1">
      <alignment horizontal="center"/>
      <protection/>
    </xf>
    <xf numFmtId="195" fontId="5" fillId="0" borderId="0" xfId="58" applyNumberFormat="1" applyFont="1" applyAlignment="1" applyProtection="1">
      <alignment horizontal="center"/>
      <protection/>
    </xf>
    <xf numFmtId="191" fontId="5" fillId="0" borderId="0" xfId="58" applyNumberFormat="1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196" fontId="5" fillId="0" borderId="0" xfId="58" applyNumberFormat="1" applyFont="1" applyAlignment="1">
      <alignment horizontal="center"/>
      <protection/>
    </xf>
    <xf numFmtId="194" fontId="5" fillId="0" borderId="0" xfId="58" applyNumberFormat="1" applyFont="1" applyAlignment="1">
      <alignment horizontal="center"/>
      <protection/>
    </xf>
    <xf numFmtId="194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6" fillId="33" borderId="0" xfId="58" applyFont="1" applyFill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19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0">
    <cellStyle name="Normal" xfId="0"/>
    <cellStyle name="_Foglio1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10" xfId="47"/>
    <cellStyle name="Normale 11" xfId="48"/>
    <cellStyle name="Normale 2" xfId="49"/>
    <cellStyle name="Normale 2 2" xfId="50"/>
    <cellStyle name="Normale 3" xfId="51"/>
    <cellStyle name="Normale 4" xfId="52"/>
    <cellStyle name="Normale 5" xfId="53"/>
    <cellStyle name="Normale 6" xfId="54"/>
    <cellStyle name="Normale 7" xfId="55"/>
    <cellStyle name="Normale 8" xfId="56"/>
    <cellStyle name="Normale 9" xfId="57"/>
    <cellStyle name="Normale_tesi spanu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55"/>
          <c:w val="0.874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dati!$D$43:$D$131</c:f>
              <c:numCache/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 val="autoZero"/>
        <c:auto val="1"/>
        <c:lblOffset val="100"/>
        <c:tickLblSkip val="3"/>
        <c:noMultiLvlLbl val="0"/>
      </c:catAx>
      <c:valAx>
        <c:axId val="9664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4255"/>
          <c:w val="0.08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42</xdr:row>
      <xdr:rowOff>57150</xdr:rowOff>
    </xdr:from>
    <xdr:to>
      <xdr:col>13</xdr:col>
      <xdr:colOff>619125</xdr:colOff>
      <xdr:row>63</xdr:row>
      <xdr:rowOff>28575</xdr:rowOff>
    </xdr:to>
    <xdr:graphicFrame>
      <xdr:nvGraphicFramePr>
        <xdr:cNvPr id="1" name="Grafico 1"/>
        <xdr:cNvGraphicFramePr/>
      </xdr:nvGraphicFramePr>
      <xdr:xfrm>
        <a:off x="4619625" y="5972175"/>
        <a:ext cx="6286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3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9.421875" style="13" customWidth="1"/>
    <col min="2" max="2" width="12.57421875" style="13" customWidth="1"/>
    <col min="3" max="3" width="30.8515625" style="13" customWidth="1"/>
    <col min="4" max="92" width="10.140625" style="13" bestFit="1" customWidth="1"/>
    <col min="93" max="16384" width="9.140625" style="13" customWidth="1"/>
  </cols>
  <sheetData>
    <row r="1" spans="3:92" s="1" customFormat="1" ht="10.5">
      <c r="C1" s="2" t="s">
        <v>0</v>
      </c>
      <c r="D1" s="3">
        <v>1</v>
      </c>
      <c r="E1" s="4">
        <v>11</v>
      </c>
      <c r="F1" s="4">
        <v>12</v>
      </c>
      <c r="G1" s="4">
        <v>13</v>
      </c>
      <c r="H1" s="4">
        <v>15</v>
      </c>
      <c r="I1" s="4">
        <v>16</v>
      </c>
      <c r="J1" s="4">
        <v>17</v>
      </c>
      <c r="K1" s="5">
        <v>19</v>
      </c>
      <c r="L1" s="4">
        <v>21</v>
      </c>
      <c r="M1" s="4">
        <v>22</v>
      </c>
      <c r="N1" s="4">
        <v>35</v>
      </c>
      <c r="O1" s="4">
        <v>36</v>
      </c>
      <c r="P1" s="3">
        <v>38</v>
      </c>
      <c r="Q1" s="4">
        <v>39</v>
      </c>
      <c r="R1" s="4">
        <v>41</v>
      </c>
      <c r="S1" s="4">
        <v>42</v>
      </c>
      <c r="T1" s="4">
        <v>43</v>
      </c>
      <c r="U1" s="4">
        <v>68</v>
      </c>
      <c r="V1" s="4">
        <v>69</v>
      </c>
      <c r="W1" s="4">
        <v>70</v>
      </c>
      <c r="X1" s="4">
        <v>71</v>
      </c>
      <c r="Y1" s="4">
        <v>72</v>
      </c>
      <c r="Z1" s="4">
        <v>73</v>
      </c>
      <c r="AA1" s="4">
        <v>74</v>
      </c>
      <c r="AB1" s="4">
        <v>75</v>
      </c>
      <c r="AC1" s="4">
        <v>77</v>
      </c>
      <c r="AD1" s="4">
        <v>78</v>
      </c>
      <c r="AE1" s="4">
        <v>79</v>
      </c>
      <c r="AF1" s="4">
        <v>80</v>
      </c>
      <c r="AG1" s="4">
        <v>81</v>
      </c>
      <c r="AH1" s="4">
        <v>82</v>
      </c>
      <c r="AI1" s="4">
        <v>83</v>
      </c>
      <c r="AJ1" s="4">
        <v>84</v>
      </c>
      <c r="AK1" s="4">
        <v>85</v>
      </c>
      <c r="AL1" s="4">
        <v>86</v>
      </c>
      <c r="AM1" s="4">
        <v>87</v>
      </c>
      <c r="AN1" s="6">
        <v>88</v>
      </c>
      <c r="AO1" s="4">
        <v>89</v>
      </c>
      <c r="AP1" s="3">
        <v>2</v>
      </c>
      <c r="AQ1" s="4">
        <v>3</v>
      </c>
      <c r="AR1" s="4">
        <v>4</v>
      </c>
      <c r="AS1" s="4">
        <v>5</v>
      </c>
      <c r="AT1" s="4">
        <v>6</v>
      </c>
      <c r="AU1" s="4">
        <v>8</v>
      </c>
      <c r="AV1" s="4">
        <v>9</v>
      </c>
      <c r="AW1" s="4">
        <v>10</v>
      </c>
      <c r="AX1" s="4">
        <v>18</v>
      </c>
      <c r="AY1" s="4">
        <v>20</v>
      </c>
      <c r="AZ1" s="4">
        <v>23</v>
      </c>
      <c r="BA1" s="3">
        <v>24</v>
      </c>
      <c r="BB1" s="3">
        <v>25</v>
      </c>
      <c r="BC1" s="4">
        <v>26</v>
      </c>
      <c r="BD1" s="3">
        <v>27</v>
      </c>
      <c r="BE1" s="4">
        <v>28</v>
      </c>
      <c r="BF1" s="4">
        <v>29</v>
      </c>
      <c r="BG1" s="4">
        <v>30</v>
      </c>
      <c r="BH1" s="4">
        <v>31</v>
      </c>
      <c r="BI1" s="4">
        <v>32</v>
      </c>
      <c r="BJ1" s="4">
        <v>33</v>
      </c>
      <c r="BK1" s="4">
        <v>34</v>
      </c>
      <c r="BL1" s="4">
        <v>37</v>
      </c>
      <c r="BM1" s="4">
        <v>40</v>
      </c>
      <c r="BN1" s="4">
        <v>44</v>
      </c>
      <c r="BO1" s="4">
        <v>45</v>
      </c>
      <c r="BP1" s="4">
        <v>46</v>
      </c>
      <c r="BQ1" s="4">
        <v>47</v>
      </c>
      <c r="BR1" s="4">
        <v>48</v>
      </c>
      <c r="BS1" s="4">
        <v>76</v>
      </c>
      <c r="BT1" s="4">
        <v>7</v>
      </c>
      <c r="BU1" s="4">
        <v>50</v>
      </c>
      <c r="BV1" s="4">
        <v>51</v>
      </c>
      <c r="BW1" s="4">
        <v>52</v>
      </c>
      <c r="BX1" s="4">
        <v>53</v>
      </c>
      <c r="BY1" s="2">
        <v>54</v>
      </c>
      <c r="BZ1" s="4">
        <v>63</v>
      </c>
      <c r="CA1" s="4">
        <v>64</v>
      </c>
      <c r="CB1" s="4">
        <v>65</v>
      </c>
      <c r="CC1" s="4">
        <v>66</v>
      </c>
      <c r="CD1" s="4">
        <v>67</v>
      </c>
      <c r="CE1" s="2">
        <v>55</v>
      </c>
      <c r="CF1" s="2">
        <v>56</v>
      </c>
      <c r="CG1" s="2">
        <v>57</v>
      </c>
      <c r="CH1" s="2">
        <v>58</v>
      </c>
      <c r="CI1" s="6">
        <v>59</v>
      </c>
      <c r="CJ1" s="6">
        <v>60</v>
      </c>
      <c r="CK1" s="6">
        <v>61</v>
      </c>
      <c r="CL1" s="6">
        <v>62</v>
      </c>
      <c r="CM1" s="2">
        <v>91</v>
      </c>
      <c r="CN1" s="2">
        <v>92</v>
      </c>
    </row>
    <row r="2" spans="3:92" s="1" customFormat="1" ht="10.5">
      <c r="C2" s="7" t="s">
        <v>1</v>
      </c>
      <c r="D2" s="7">
        <v>41056</v>
      </c>
      <c r="E2" s="8">
        <v>41083</v>
      </c>
      <c r="F2" s="8">
        <v>41083</v>
      </c>
      <c r="G2" s="8">
        <v>41083</v>
      </c>
      <c r="H2" s="8">
        <v>41084</v>
      </c>
      <c r="I2" s="8">
        <v>41084</v>
      </c>
      <c r="J2" s="8">
        <v>41084</v>
      </c>
      <c r="K2" s="9">
        <v>41089</v>
      </c>
      <c r="L2" s="8">
        <v>41091</v>
      </c>
      <c r="M2" s="8">
        <v>41091</v>
      </c>
      <c r="N2" s="8">
        <v>41084</v>
      </c>
      <c r="O2" s="8">
        <v>41084</v>
      </c>
      <c r="P2" s="8">
        <v>41098</v>
      </c>
      <c r="Q2" s="8">
        <v>41098</v>
      </c>
      <c r="R2" s="8">
        <v>41086</v>
      </c>
      <c r="S2" s="8">
        <v>41086</v>
      </c>
      <c r="T2" s="7">
        <v>41086</v>
      </c>
      <c r="U2" s="7">
        <v>41447</v>
      </c>
      <c r="V2" s="7">
        <v>41447</v>
      </c>
      <c r="W2" s="7">
        <v>41456</v>
      </c>
      <c r="X2" s="7">
        <v>41457</v>
      </c>
      <c r="Y2" s="7">
        <v>41457</v>
      </c>
      <c r="Z2" s="8">
        <v>41461</v>
      </c>
      <c r="AA2" s="8">
        <v>41461</v>
      </c>
      <c r="AB2" s="8">
        <v>41461</v>
      </c>
      <c r="AC2" s="8">
        <v>41462</v>
      </c>
      <c r="AD2" s="8">
        <v>41462</v>
      </c>
      <c r="AE2" s="8">
        <v>41462</v>
      </c>
      <c r="AF2" s="8">
        <v>41462</v>
      </c>
      <c r="AG2" s="8">
        <v>41462</v>
      </c>
      <c r="AH2" s="7">
        <v>41462</v>
      </c>
      <c r="AI2" s="7">
        <v>41468</v>
      </c>
      <c r="AJ2" s="7">
        <v>41468</v>
      </c>
      <c r="AK2" s="8">
        <v>41468</v>
      </c>
      <c r="AL2" s="8">
        <v>41468</v>
      </c>
      <c r="AM2" s="7">
        <v>41468</v>
      </c>
      <c r="AN2" s="7">
        <v>41440</v>
      </c>
      <c r="AO2" s="8" t="s">
        <v>2</v>
      </c>
      <c r="AP2" s="7">
        <v>41063</v>
      </c>
      <c r="AQ2" s="8">
        <v>41063</v>
      </c>
      <c r="AR2" s="8">
        <v>41071</v>
      </c>
      <c r="AS2" s="8">
        <v>41071</v>
      </c>
      <c r="AT2" s="8">
        <v>41071</v>
      </c>
      <c r="AU2" s="7">
        <v>41071</v>
      </c>
      <c r="AV2" s="7">
        <v>41083</v>
      </c>
      <c r="AW2" s="7">
        <v>41083</v>
      </c>
      <c r="AX2" s="7">
        <v>41078</v>
      </c>
      <c r="AY2" s="8">
        <v>41089</v>
      </c>
      <c r="AZ2" s="8">
        <v>41083</v>
      </c>
      <c r="BA2" s="8">
        <v>41064</v>
      </c>
      <c r="BB2" s="8">
        <v>41064</v>
      </c>
      <c r="BC2" s="8">
        <v>41064</v>
      </c>
      <c r="BD2" s="8">
        <v>41077</v>
      </c>
      <c r="BE2" s="8">
        <v>41077</v>
      </c>
      <c r="BF2" s="8">
        <v>41077</v>
      </c>
      <c r="BG2" s="8">
        <v>41077</v>
      </c>
      <c r="BH2" s="8">
        <v>41077</v>
      </c>
      <c r="BI2" s="8">
        <v>41104</v>
      </c>
      <c r="BJ2" s="8" t="s">
        <v>3</v>
      </c>
      <c r="BK2" s="8">
        <v>41099</v>
      </c>
      <c r="BL2" s="8">
        <v>41098</v>
      </c>
      <c r="BM2" s="8">
        <v>41069</v>
      </c>
      <c r="BN2" s="8">
        <v>26612</v>
      </c>
      <c r="BO2" s="8">
        <v>41078</v>
      </c>
      <c r="BP2" s="8">
        <v>41078</v>
      </c>
      <c r="BQ2" s="8">
        <v>41078</v>
      </c>
      <c r="BR2" s="8">
        <v>41078</v>
      </c>
      <c r="BS2" s="8">
        <v>41461</v>
      </c>
      <c r="BT2" s="8">
        <v>41071</v>
      </c>
      <c r="BU2" s="8">
        <v>41386</v>
      </c>
      <c r="BV2" s="8">
        <v>41386</v>
      </c>
      <c r="BW2" s="8">
        <v>41386</v>
      </c>
      <c r="BX2" s="8">
        <v>41386</v>
      </c>
      <c r="BY2" s="8">
        <v>41386</v>
      </c>
      <c r="BZ2" s="8">
        <v>41432</v>
      </c>
      <c r="CA2" s="8">
        <v>41432</v>
      </c>
      <c r="CB2" s="8">
        <v>41432</v>
      </c>
      <c r="CC2" s="8">
        <v>41432</v>
      </c>
      <c r="CD2" s="8">
        <v>41432</v>
      </c>
      <c r="CE2" s="8">
        <v>41406</v>
      </c>
      <c r="CF2" s="8">
        <v>41406</v>
      </c>
      <c r="CG2" s="8">
        <v>41406</v>
      </c>
      <c r="CH2" s="8">
        <v>41406</v>
      </c>
      <c r="CI2" s="10">
        <v>41417</v>
      </c>
      <c r="CJ2" s="10">
        <v>41417</v>
      </c>
      <c r="CK2" s="10">
        <v>41428</v>
      </c>
      <c r="CL2" s="10">
        <v>41428</v>
      </c>
      <c r="CM2" s="8">
        <v>41753</v>
      </c>
      <c r="CN2" s="9">
        <v>41753</v>
      </c>
    </row>
    <row r="3" spans="3:92" s="1" customFormat="1" ht="10.5">
      <c r="C3" s="3" t="s">
        <v>4</v>
      </c>
      <c r="D3" s="11">
        <v>45040176</v>
      </c>
      <c r="E3" s="11">
        <v>45022743</v>
      </c>
      <c r="F3" s="11">
        <v>45022770</v>
      </c>
      <c r="G3" s="11">
        <v>45022919</v>
      </c>
      <c r="H3" s="11">
        <v>45022497</v>
      </c>
      <c r="I3" s="11">
        <v>45023554</v>
      </c>
      <c r="J3" s="11">
        <v>45024040</v>
      </c>
      <c r="K3" s="11">
        <v>45123299</v>
      </c>
      <c r="L3" s="12">
        <v>45123917</v>
      </c>
      <c r="M3" s="12">
        <v>45123958</v>
      </c>
      <c r="N3" s="11">
        <v>45025956</v>
      </c>
      <c r="O3" s="11">
        <v>45030107</v>
      </c>
      <c r="P3" s="12">
        <v>45120214</v>
      </c>
      <c r="Q3" s="12">
        <v>45120277</v>
      </c>
      <c r="R3" s="11">
        <v>45011225</v>
      </c>
      <c r="S3" s="11">
        <v>45011301</v>
      </c>
      <c r="T3" s="11">
        <v>45012227</v>
      </c>
      <c r="U3" s="11">
        <v>45333018</v>
      </c>
      <c r="V3" s="11">
        <v>45333007</v>
      </c>
      <c r="W3" s="12">
        <v>44455911</v>
      </c>
      <c r="X3" s="12">
        <v>44431943</v>
      </c>
      <c r="Y3" s="12">
        <v>44432344</v>
      </c>
      <c r="Z3" s="12">
        <v>44393376</v>
      </c>
      <c r="AA3" s="12">
        <v>44402520</v>
      </c>
      <c r="AB3" s="12">
        <v>44393380</v>
      </c>
      <c r="AC3" s="12">
        <v>44374667</v>
      </c>
      <c r="AD3" s="12">
        <v>44382656</v>
      </c>
      <c r="AE3" s="12">
        <v>44383059</v>
      </c>
      <c r="AF3" s="12">
        <v>44392307</v>
      </c>
      <c r="AG3" s="12">
        <v>44395256</v>
      </c>
      <c r="AH3" s="12">
        <v>44393869</v>
      </c>
      <c r="AI3" s="12">
        <v>44420584</v>
      </c>
      <c r="AJ3" s="12">
        <v>44420584</v>
      </c>
      <c r="AK3" s="12">
        <v>44415885</v>
      </c>
      <c r="AL3" s="12">
        <v>44415188</v>
      </c>
      <c r="AM3" s="12">
        <v>44415290</v>
      </c>
      <c r="AN3" s="11">
        <v>45023980</v>
      </c>
      <c r="AO3" s="11">
        <v>45024502</v>
      </c>
      <c r="AP3" s="11">
        <v>45040308</v>
      </c>
      <c r="AQ3" s="11">
        <v>45035846</v>
      </c>
      <c r="AR3" s="11">
        <v>45022778</v>
      </c>
      <c r="AS3" s="11">
        <v>45022573</v>
      </c>
      <c r="AT3" s="11">
        <v>45022586</v>
      </c>
      <c r="AU3" s="11">
        <v>45022442</v>
      </c>
      <c r="AV3" s="11">
        <v>45023437</v>
      </c>
      <c r="AW3" s="11">
        <v>45023444</v>
      </c>
      <c r="AX3" s="12">
        <v>45054150</v>
      </c>
      <c r="AY3" s="12">
        <v>45123307</v>
      </c>
      <c r="AZ3" s="12">
        <v>45023444</v>
      </c>
      <c r="BA3" s="11">
        <v>45022998</v>
      </c>
      <c r="BB3" s="11">
        <v>45022998</v>
      </c>
      <c r="BC3" s="11">
        <v>45022997</v>
      </c>
      <c r="BD3" s="11">
        <v>45023037</v>
      </c>
      <c r="BE3" s="11">
        <v>45024004</v>
      </c>
      <c r="BF3" s="11">
        <v>45024068</v>
      </c>
      <c r="BG3" s="11">
        <v>45024068</v>
      </c>
      <c r="BH3" s="11">
        <v>45024502</v>
      </c>
      <c r="BI3" s="11">
        <v>45042394</v>
      </c>
      <c r="BJ3" s="11">
        <v>45042394</v>
      </c>
      <c r="BK3" s="12">
        <v>45044938</v>
      </c>
      <c r="BL3" s="12">
        <v>45120132</v>
      </c>
      <c r="BM3" s="12">
        <v>45144078</v>
      </c>
      <c r="BN3" s="11">
        <v>45011925</v>
      </c>
      <c r="BO3" s="12">
        <v>45054150</v>
      </c>
      <c r="BP3" s="12">
        <v>45054004</v>
      </c>
      <c r="BQ3" s="12">
        <v>45063074</v>
      </c>
      <c r="BR3" s="12">
        <v>45064530</v>
      </c>
      <c r="BS3" s="12">
        <v>44383831</v>
      </c>
      <c r="BT3" s="11">
        <v>45022586</v>
      </c>
      <c r="BU3" s="12">
        <v>44023304</v>
      </c>
      <c r="BV3" s="12">
        <v>44023099</v>
      </c>
      <c r="BW3" s="12">
        <v>44023055</v>
      </c>
      <c r="BX3" s="12">
        <v>44043505</v>
      </c>
      <c r="BY3" s="12">
        <v>44043605</v>
      </c>
      <c r="BZ3" s="11">
        <v>44001368</v>
      </c>
      <c r="CA3" s="11">
        <v>44001043</v>
      </c>
      <c r="CB3" s="11">
        <v>44000559</v>
      </c>
      <c r="CC3" s="12">
        <v>44000542</v>
      </c>
      <c r="CD3" s="11">
        <v>43595005</v>
      </c>
      <c r="CE3" s="11">
        <v>45533613</v>
      </c>
      <c r="CF3" s="11">
        <v>45533240</v>
      </c>
      <c r="CG3" s="11">
        <v>45542341</v>
      </c>
      <c r="CH3" s="11">
        <v>45540583</v>
      </c>
      <c r="CI3" s="13">
        <v>46194960</v>
      </c>
      <c r="CJ3" s="12">
        <v>46195743</v>
      </c>
      <c r="CK3" s="11">
        <v>46051400</v>
      </c>
      <c r="CL3" s="11">
        <v>46051640</v>
      </c>
      <c r="CM3" s="14">
        <v>44092624</v>
      </c>
      <c r="CN3" s="3">
        <v>44092427</v>
      </c>
    </row>
    <row r="4" spans="3:92" s="1" customFormat="1" ht="10.5">
      <c r="C4" s="3" t="s">
        <v>5</v>
      </c>
      <c r="D4" s="11">
        <v>71030975</v>
      </c>
      <c r="E4" s="11">
        <v>7120778</v>
      </c>
      <c r="F4" s="11">
        <v>7120491</v>
      </c>
      <c r="G4" s="11">
        <v>7115591</v>
      </c>
      <c r="H4" s="11">
        <v>7112170</v>
      </c>
      <c r="I4" s="11">
        <v>7111870</v>
      </c>
      <c r="J4" s="11">
        <v>7111438</v>
      </c>
      <c r="K4" s="11">
        <v>7103342</v>
      </c>
      <c r="L4" s="11">
        <v>7134895</v>
      </c>
      <c r="M4" s="11">
        <v>7134882</v>
      </c>
      <c r="N4" s="11">
        <v>7111164</v>
      </c>
      <c r="O4" s="11">
        <v>7113456</v>
      </c>
      <c r="P4" s="11">
        <v>7143257</v>
      </c>
      <c r="Q4" s="11">
        <v>7143921</v>
      </c>
      <c r="R4" s="11">
        <v>7111694</v>
      </c>
      <c r="S4" s="11">
        <v>7111769</v>
      </c>
      <c r="T4" s="11">
        <v>7114659</v>
      </c>
      <c r="U4" s="11">
        <v>7314239</v>
      </c>
      <c r="V4" s="11">
        <v>7314115</v>
      </c>
      <c r="W4" s="11">
        <v>7003496</v>
      </c>
      <c r="X4" s="11">
        <v>6584764</v>
      </c>
      <c r="Y4" s="11">
        <v>6584406</v>
      </c>
      <c r="Z4" s="11">
        <v>6591321</v>
      </c>
      <c r="AA4" s="11">
        <v>6591974</v>
      </c>
      <c r="AB4" s="11">
        <v>6590982</v>
      </c>
      <c r="AC4" s="11">
        <v>7034211</v>
      </c>
      <c r="AD4" s="11">
        <v>7034302</v>
      </c>
      <c r="AE4" s="11">
        <v>7033801</v>
      </c>
      <c r="AF4" s="11">
        <v>7033681</v>
      </c>
      <c r="AG4" s="11">
        <v>7033961</v>
      </c>
      <c r="AH4" s="11">
        <v>7033857</v>
      </c>
      <c r="AI4" s="11">
        <v>7053899</v>
      </c>
      <c r="AJ4" s="11">
        <v>7053899</v>
      </c>
      <c r="AK4" s="11">
        <v>7053293</v>
      </c>
      <c r="AL4" s="11">
        <v>7053443</v>
      </c>
      <c r="AM4" s="11">
        <v>7053338</v>
      </c>
      <c r="AN4" s="11">
        <v>7132850</v>
      </c>
      <c r="AO4" s="11">
        <v>7130666</v>
      </c>
      <c r="AP4" s="11">
        <v>7130600</v>
      </c>
      <c r="AQ4" s="11">
        <v>7131808</v>
      </c>
      <c r="AR4" s="11">
        <v>7125595</v>
      </c>
      <c r="AS4" s="11">
        <v>7130398</v>
      </c>
      <c r="AT4" s="11">
        <v>7130321</v>
      </c>
      <c r="AU4" s="11">
        <v>7130568</v>
      </c>
      <c r="AV4" s="11">
        <v>7123816</v>
      </c>
      <c r="AW4" s="11">
        <v>7122496</v>
      </c>
      <c r="AX4" s="11">
        <v>7033953</v>
      </c>
      <c r="AY4" s="11">
        <v>7103272</v>
      </c>
      <c r="AZ4" s="11">
        <v>7122496</v>
      </c>
      <c r="BA4" s="11">
        <v>7135267</v>
      </c>
      <c r="BB4" s="11">
        <v>7135269</v>
      </c>
      <c r="BC4" s="11">
        <v>7140621</v>
      </c>
      <c r="BD4" s="11">
        <v>7120511</v>
      </c>
      <c r="BE4" s="11">
        <v>7132877</v>
      </c>
      <c r="BF4" s="11">
        <v>7132998</v>
      </c>
      <c r="BG4" s="11">
        <v>7132998</v>
      </c>
      <c r="BH4" s="11">
        <v>7130666</v>
      </c>
      <c r="BI4" s="12">
        <v>6565010</v>
      </c>
      <c r="BJ4" s="11">
        <v>6565008</v>
      </c>
      <c r="BK4" s="11">
        <v>7032984</v>
      </c>
      <c r="BL4" s="11">
        <v>7142972</v>
      </c>
      <c r="BM4" s="11">
        <v>7104986</v>
      </c>
      <c r="BN4" s="11">
        <v>7113597</v>
      </c>
      <c r="BO4" s="11">
        <v>7033953</v>
      </c>
      <c r="BP4" s="11">
        <v>7033995</v>
      </c>
      <c r="BQ4" s="11">
        <v>7034152</v>
      </c>
      <c r="BR4" s="11">
        <v>7035815</v>
      </c>
      <c r="BS4" s="11">
        <v>7001800</v>
      </c>
      <c r="BT4" s="11">
        <v>7130321</v>
      </c>
      <c r="BU4" s="11">
        <v>10231154</v>
      </c>
      <c r="BV4" s="11">
        <v>10231143</v>
      </c>
      <c r="BW4" s="11">
        <v>10231127</v>
      </c>
      <c r="BX4" s="11">
        <v>10203749</v>
      </c>
      <c r="BY4" s="11">
        <v>10203760</v>
      </c>
      <c r="BZ4" s="11">
        <v>10203627</v>
      </c>
      <c r="CA4" s="11">
        <v>10203700</v>
      </c>
      <c r="CB4" s="11">
        <v>10204058</v>
      </c>
      <c r="CC4" s="11">
        <v>10204892</v>
      </c>
      <c r="CD4" s="11">
        <v>10203340</v>
      </c>
      <c r="CE4" s="11">
        <v>11415257</v>
      </c>
      <c r="CF4" s="11">
        <v>11415707</v>
      </c>
      <c r="CG4" s="11">
        <v>11435498</v>
      </c>
      <c r="CH4" s="11">
        <v>11433560</v>
      </c>
      <c r="CI4" s="13">
        <v>12561737</v>
      </c>
      <c r="CJ4" s="11">
        <v>12562114</v>
      </c>
      <c r="CK4" s="11">
        <v>11512874</v>
      </c>
      <c r="CL4" s="11">
        <v>11513883</v>
      </c>
      <c r="CM4" s="14">
        <v>8073135</v>
      </c>
      <c r="CN4" s="3">
        <v>8072702</v>
      </c>
    </row>
    <row r="5" spans="3:92" s="1" customFormat="1" ht="10.5">
      <c r="C5" s="15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8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6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  <c r="W5" s="17" t="s">
        <v>26</v>
      </c>
      <c r="X5" s="17" t="s">
        <v>27</v>
      </c>
      <c r="Y5" s="17" t="s">
        <v>28</v>
      </c>
      <c r="Z5" s="17" t="s">
        <v>29</v>
      </c>
      <c r="AA5" s="17" t="s">
        <v>30</v>
      </c>
      <c r="AB5" s="17" t="s">
        <v>31</v>
      </c>
      <c r="AC5" s="17" t="s">
        <v>32</v>
      </c>
      <c r="AD5" s="17" t="s">
        <v>33</v>
      </c>
      <c r="AE5" s="17" t="s">
        <v>34</v>
      </c>
      <c r="AF5" s="17" t="s">
        <v>35</v>
      </c>
      <c r="AG5" s="17" t="s">
        <v>36</v>
      </c>
      <c r="AH5" s="17" t="s">
        <v>37</v>
      </c>
      <c r="AI5" s="17" t="s">
        <v>38</v>
      </c>
      <c r="AJ5" s="17" t="s">
        <v>39</v>
      </c>
      <c r="AK5" s="17" t="s">
        <v>40</v>
      </c>
      <c r="AL5" s="17" t="s">
        <v>41</v>
      </c>
      <c r="AM5" s="17" t="s">
        <v>42</v>
      </c>
      <c r="AN5" s="19" t="s">
        <v>43</v>
      </c>
      <c r="AO5" s="17" t="s">
        <v>44</v>
      </c>
      <c r="AP5" s="16" t="s">
        <v>45</v>
      </c>
      <c r="AQ5" s="17" t="s">
        <v>46</v>
      </c>
      <c r="AR5" s="17" t="s">
        <v>47</v>
      </c>
      <c r="AS5" s="17" t="s">
        <v>48</v>
      </c>
      <c r="AT5" s="17" t="s">
        <v>49</v>
      </c>
      <c r="AU5" s="17" t="s">
        <v>50</v>
      </c>
      <c r="AV5" s="17" t="s">
        <v>51</v>
      </c>
      <c r="AW5" s="17" t="s">
        <v>52</v>
      </c>
      <c r="AX5" s="17" t="s">
        <v>53</v>
      </c>
      <c r="AY5" s="17" t="s">
        <v>54</v>
      </c>
      <c r="AZ5" s="17" t="s">
        <v>55</v>
      </c>
      <c r="BA5" s="16" t="s">
        <v>56</v>
      </c>
      <c r="BB5" s="16" t="s">
        <v>57</v>
      </c>
      <c r="BC5" s="17" t="s">
        <v>58</v>
      </c>
      <c r="BD5" s="16" t="s">
        <v>59</v>
      </c>
      <c r="BE5" s="17" t="s">
        <v>60</v>
      </c>
      <c r="BF5" s="17" t="s">
        <v>61</v>
      </c>
      <c r="BG5" s="17" t="s">
        <v>62</v>
      </c>
      <c r="BH5" s="17" t="s">
        <v>63</v>
      </c>
      <c r="BI5" s="17" t="s">
        <v>64</v>
      </c>
      <c r="BJ5" s="17" t="s">
        <v>65</v>
      </c>
      <c r="BK5" s="17" t="s">
        <v>66</v>
      </c>
      <c r="BL5" s="17" t="s">
        <v>67</v>
      </c>
      <c r="BM5" s="17" t="s">
        <v>68</v>
      </c>
      <c r="BN5" s="17" t="s">
        <v>69</v>
      </c>
      <c r="BO5" s="17" t="s">
        <v>70</v>
      </c>
      <c r="BP5" s="17" t="s">
        <v>71</v>
      </c>
      <c r="BQ5" s="17" t="s">
        <v>72</v>
      </c>
      <c r="BR5" s="17" t="s">
        <v>73</v>
      </c>
      <c r="BS5" s="17" t="s">
        <v>74</v>
      </c>
      <c r="BT5" s="17" t="s">
        <v>75</v>
      </c>
      <c r="BU5" s="17" t="s">
        <v>76</v>
      </c>
      <c r="BV5" s="17" t="s">
        <v>77</v>
      </c>
      <c r="BW5" s="17" t="s">
        <v>78</v>
      </c>
      <c r="BX5" s="17" t="s">
        <v>79</v>
      </c>
      <c r="BY5" s="15" t="s">
        <v>80</v>
      </c>
      <c r="BZ5" s="17" t="s">
        <v>81</v>
      </c>
      <c r="CA5" s="17" t="s">
        <v>82</v>
      </c>
      <c r="CB5" s="17" t="s">
        <v>83</v>
      </c>
      <c r="CC5" s="17" t="s">
        <v>84</v>
      </c>
      <c r="CD5" s="17" t="s">
        <v>85</v>
      </c>
      <c r="CE5" s="15" t="s">
        <v>86</v>
      </c>
      <c r="CF5" s="15" t="s">
        <v>86</v>
      </c>
      <c r="CG5" s="15" t="s">
        <v>87</v>
      </c>
      <c r="CH5" s="15" t="s">
        <v>88</v>
      </c>
      <c r="CI5" s="19" t="s">
        <v>89</v>
      </c>
      <c r="CJ5" s="19" t="s">
        <v>89</v>
      </c>
      <c r="CK5" s="19" t="s">
        <v>90</v>
      </c>
      <c r="CL5" s="19" t="s">
        <v>90</v>
      </c>
      <c r="CM5" s="15" t="s">
        <v>91</v>
      </c>
      <c r="CN5" s="15" t="s">
        <v>92</v>
      </c>
    </row>
    <row r="6" spans="2:92" s="41" customFormat="1" ht="11.25">
      <c r="B6" s="38" t="s">
        <v>118</v>
      </c>
      <c r="C6" s="39" t="s">
        <v>93</v>
      </c>
      <c r="D6" s="40">
        <v>0.8254189953372866</v>
      </c>
      <c r="E6" s="40">
        <v>1.0330759137276033</v>
      </c>
      <c r="F6" s="40">
        <v>1.0079980916354119</v>
      </c>
      <c r="G6" s="40">
        <v>0.9338887506092715</v>
      </c>
      <c r="H6" s="40">
        <v>0.8183113343314572</v>
      </c>
      <c r="I6" s="40">
        <v>0.8173513211064658</v>
      </c>
      <c r="J6" s="40">
        <v>0.8274790552743918</v>
      </c>
      <c r="K6" s="40">
        <v>0.5333216217798575</v>
      </c>
      <c r="L6" s="40">
        <v>0.6094238103748139</v>
      </c>
      <c r="M6" s="40">
        <v>0.5067093855539383</v>
      </c>
      <c r="N6" s="40">
        <v>0.8238170658391342</v>
      </c>
      <c r="O6" s="40">
        <v>0.7143657354545736</v>
      </c>
      <c r="P6" s="40">
        <v>0.4098655494292001</v>
      </c>
      <c r="Q6" s="40">
        <v>0.6637961532966786</v>
      </c>
      <c r="R6" s="40">
        <v>0.42420368676339737</v>
      </c>
      <c r="S6" s="40">
        <v>1.0060961602807819</v>
      </c>
      <c r="T6" s="40">
        <v>0.9199513157055024</v>
      </c>
      <c r="U6" s="40">
        <v>0.9319238145098233</v>
      </c>
      <c r="V6" s="40">
        <v>1.0321788061066133</v>
      </c>
      <c r="W6" s="40">
        <v>0.19093500670678554</v>
      </c>
      <c r="X6" s="40">
        <v>0.9190020028809706</v>
      </c>
      <c r="Y6" s="40">
        <v>0.9521526863114212</v>
      </c>
      <c r="Z6" s="40">
        <v>0.7089473193037094</v>
      </c>
      <c r="AA6" s="40">
        <v>0.9586583578631444</v>
      </c>
      <c r="AB6" s="40">
        <v>0.970363076502279</v>
      </c>
      <c r="AC6" s="40">
        <v>0.6434293097875066</v>
      </c>
      <c r="AD6" s="40">
        <v>0.6770694349096733</v>
      </c>
      <c r="AE6" s="40">
        <v>0.3096844506373236</v>
      </c>
      <c r="AF6" s="40">
        <v>1.0480765650739747</v>
      </c>
      <c r="AG6" s="40">
        <v>0.583819175588007</v>
      </c>
      <c r="AH6" s="40">
        <v>0.8235887272409977</v>
      </c>
      <c r="AI6" s="40">
        <v>0.521962406060362</v>
      </c>
      <c r="AJ6" s="40">
        <v>0.19482725419002025</v>
      </c>
      <c r="AK6" s="40">
        <v>0.2185536077194141</v>
      </c>
      <c r="AL6" s="40">
        <v>0.956378276128735</v>
      </c>
      <c r="AM6" s="40">
        <v>0.8201660938679585</v>
      </c>
      <c r="AN6" s="40">
        <v>0.6350136284370359</v>
      </c>
      <c r="AO6" s="40">
        <v>0.7460773113779231</v>
      </c>
      <c r="AP6" s="40">
        <v>1.0067168864627742</v>
      </c>
      <c r="AQ6" s="40">
        <v>0.6564737345676349</v>
      </c>
      <c r="AR6" s="40">
        <v>0.7427752965287352</v>
      </c>
      <c r="AS6" s="40">
        <v>0.3746552818867082</v>
      </c>
      <c r="AT6" s="40">
        <v>0.9766018818950133</v>
      </c>
      <c r="AU6" s="40">
        <v>0.8275173201456055</v>
      </c>
      <c r="AV6" s="40">
        <v>1.044572708270096</v>
      </c>
      <c r="AW6" s="40">
        <v>0.9821959793120492</v>
      </c>
      <c r="AX6" s="40">
        <v>0.3514970947915768</v>
      </c>
      <c r="AY6" s="40">
        <v>0.6602897573368364</v>
      </c>
      <c r="AZ6" s="40">
        <v>0.6300742790645121</v>
      </c>
      <c r="BA6" s="40">
        <v>0.7053185441411496</v>
      </c>
      <c r="BB6" s="40">
        <v>0.6252331681010803</v>
      </c>
      <c r="BC6" s="40">
        <v>0.1074930583355784</v>
      </c>
      <c r="BD6" s="40">
        <v>0.4911971204737732</v>
      </c>
      <c r="BE6" s="40">
        <v>0.08286420187020874</v>
      </c>
      <c r="BF6" s="40">
        <v>0.2940374524475176</v>
      </c>
      <c r="BG6" s="40">
        <v>0.23661691682372352</v>
      </c>
      <c r="BH6" s="40">
        <v>0.7460773113779231</v>
      </c>
      <c r="BI6" s="40">
        <v>0.7964602048300823</v>
      </c>
      <c r="BJ6" s="40">
        <v>0.48083889509159183</v>
      </c>
      <c r="BK6" s="40">
        <v>0.6637903388908497</v>
      </c>
      <c r="BL6" s="40">
        <v>0.7957703786076896</v>
      </c>
      <c r="BM6" s="40">
        <v>1.043849274719685</v>
      </c>
      <c r="BN6" s="40">
        <v>0.7709592174845842</v>
      </c>
      <c r="BO6" s="40">
        <v>0.4059540099161632</v>
      </c>
      <c r="BP6" s="40">
        <v>0.6701478210375166</v>
      </c>
      <c r="BQ6" s="40">
        <v>0.0827397760523594</v>
      </c>
      <c r="BR6" s="40">
        <v>0.12170097417084695</v>
      </c>
      <c r="BS6" s="40">
        <v>1.025207798821373</v>
      </c>
      <c r="BT6" s="40">
        <v>1.031778400252676</v>
      </c>
      <c r="BU6" s="40">
        <v>0.6822214671386491</v>
      </c>
      <c r="BV6" s="40">
        <v>0.6990404431608789</v>
      </c>
      <c r="BW6" s="40">
        <v>0.5588866885554719</v>
      </c>
      <c r="BX6" s="40">
        <v>0.665958417628251</v>
      </c>
      <c r="BY6" s="40">
        <v>0.49076020531809145</v>
      </c>
      <c r="BZ6" s="40">
        <v>0.5457304087328296</v>
      </c>
      <c r="CA6" s="40">
        <v>0.48567233686870276</v>
      </c>
      <c r="CB6" s="40">
        <v>0.770244255542721</v>
      </c>
      <c r="CC6" s="40">
        <v>0.6308984550644148</v>
      </c>
      <c r="CD6" s="40">
        <v>0.10708237507531285</v>
      </c>
      <c r="CE6" s="40">
        <v>0.07198302492846026</v>
      </c>
      <c r="CF6" s="40">
        <v>0.0524770967158357</v>
      </c>
      <c r="CG6" s="40">
        <v>0.07616347627227141</v>
      </c>
      <c r="CH6" s="40">
        <v>0.9627873046906876</v>
      </c>
      <c r="CI6" s="40">
        <v>0.4188147187750466</v>
      </c>
      <c r="CJ6" s="40">
        <v>0.49607048420061434</v>
      </c>
      <c r="CK6" s="40">
        <v>0.7851610730546799</v>
      </c>
      <c r="CL6" s="40">
        <v>1.0477142318083965</v>
      </c>
      <c r="CM6" s="40">
        <v>0.6758182524424543</v>
      </c>
      <c r="CN6" s="40">
        <v>1.059666544591498</v>
      </c>
    </row>
    <row r="7" spans="2:92" s="41" customFormat="1" ht="11.25">
      <c r="B7" s="38" t="s">
        <v>118</v>
      </c>
      <c r="C7" s="39" t="s">
        <v>94</v>
      </c>
      <c r="D7" s="40">
        <v>0.8459534495133744</v>
      </c>
      <c r="E7" s="40">
        <v>0.7728233913943765</v>
      </c>
      <c r="F7" s="40">
        <v>0.6659445742662562</v>
      </c>
      <c r="G7" s="40">
        <v>0.7854716127107525</v>
      </c>
      <c r="H7" s="40">
        <v>0.5234447003436111</v>
      </c>
      <c r="I7" s="40">
        <v>0.5602577384862395</v>
      </c>
      <c r="J7" s="40">
        <v>0.7578673206296891</v>
      </c>
      <c r="K7" s="40">
        <v>0.43702139761234576</v>
      </c>
      <c r="L7" s="40">
        <v>0.7726108761026722</v>
      </c>
      <c r="M7" s="40">
        <v>0.7307879928807066</v>
      </c>
      <c r="N7" s="40">
        <v>0.6642195384334315</v>
      </c>
      <c r="O7" s="40">
        <v>0.34788202572648036</v>
      </c>
      <c r="P7" s="40">
        <v>0.18565208352262758</v>
      </c>
      <c r="Q7" s="40">
        <v>0.7202865169456989</v>
      </c>
      <c r="R7" s="40">
        <v>0.1700822445447238</v>
      </c>
      <c r="S7" s="40">
        <v>0.9749315467168977</v>
      </c>
      <c r="T7" s="40">
        <v>0.9671727273894873</v>
      </c>
      <c r="U7" s="40">
        <v>0.8935448776720927</v>
      </c>
      <c r="V7" s="40">
        <v>1.042646369315064</v>
      </c>
      <c r="W7" s="40">
        <v>0.39024967966340435</v>
      </c>
      <c r="X7" s="40">
        <v>0.7869422153435928</v>
      </c>
      <c r="Y7" s="40">
        <v>0.8156781301242035</v>
      </c>
      <c r="Z7" s="40">
        <v>0.38452433901927663</v>
      </c>
      <c r="AA7" s="40">
        <v>0.9259734055634603</v>
      </c>
      <c r="AB7" s="40">
        <v>0.9398441437905969</v>
      </c>
      <c r="AC7" s="40">
        <v>0.9791308164109154</v>
      </c>
      <c r="AD7" s="40">
        <v>1.0253470529814706</v>
      </c>
      <c r="AE7" s="40">
        <v>0.669837322397854</v>
      </c>
      <c r="AF7" s="40">
        <v>0.9201042457484137</v>
      </c>
      <c r="AG7" s="40">
        <v>0.2624298847343023</v>
      </c>
      <c r="AH7" s="40">
        <v>0.5282142343449577</v>
      </c>
      <c r="AI7" s="40">
        <v>0.6162577870266066</v>
      </c>
      <c r="AJ7" s="40">
        <v>0.3372211336084349</v>
      </c>
      <c r="AK7" s="40">
        <v>0.4741190067910328</v>
      </c>
      <c r="AL7" s="40">
        <v>0.9860086072250588</v>
      </c>
      <c r="AM7" s="40">
        <v>0.6262359964170731</v>
      </c>
      <c r="AN7" s="40">
        <v>0.5584309873927713</v>
      </c>
      <c r="AO7" s="40">
        <v>0.8240950695351433</v>
      </c>
      <c r="AP7" s="40">
        <v>0.8493842856950437</v>
      </c>
      <c r="AQ7" s="40">
        <v>0.976789446876763</v>
      </c>
      <c r="AR7" s="40">
        <v>0.7391689864902615</v>
      </c>
      <c r="AS7" s="40">
        <v>0.7615885665650037</v>
      </c>
      <c r="AT7" s="40">
        <v>0.7885718578917467</v>
      </c>
      <c r="AU7" s="40">
        <v>0.8142610769448676</v>
      </c>
      <c r="AV7" s="40">
        <v>0.7545228895534026</v>
      </c>
      <c r="AW7" s="40">
        <v>0.7149889823612179</v>
      </c>
      <c r="AX7" s="40">
        <v>0.13882771921401454</v>
      </c>
      <c r="AY7" s="40">
        <v>0.6329712048493148</v>
      </c>
      <c r="AZ7" s="40">
        <v>0.8604450002569444</v>
      </c>
      <c r="BA7" s="40">
        <v>0.7053185441411496</v>
      </c>
      <c r="BB7" s="40">
        <v>0.40732016424277273</v>
      </c>
      <c r="BC7" s="40">
        <v>0.21450909108926594</v>
      </c>
      <c r="BD7" s="40">
        <v>0.384166024651963</v>
      </c>
      <c r="BE7" s="40">
        <v>0.1891145914673454</v>
      </c>
      <c r="BF7" s="40">
        <v>0.37605847484681004</v>
      </c>
      <c r="BG7" s="40">
        <v>0.38451634152522934</v>
      </c>
      <c r="BH7" s="40">
        <v>0.8240950695351433</v>
      </c>
      <c r="BI7" s="40">
        <v>1.0540126877532459</v>
      </c>
      <c r="BJ7" s="40">
        <v>0.881877363636147</v>
      </c>
      <c r="BK7" s="40">
        <v>0.48572677924058355</v>
      </c>
      <c r="BL7" s="40">
        <v>0.7907056966512596</v>
      </c>
      <c r="BM7" s="40">
        <v>0.9826210795069154</v>
      </c>
      <c r="BN7" s="40">
        <v>0.37520686465053105</v>
      </c>
      <c r="BO7" s="40">
        <v>0.2907761051443163</v>
      </c>
      <c r="BP7" s="40">
        <v>0.5768292885953286</v>
      </c>
      <c r="BQ7" s="40">
        <v>0.18892385025786265</v>
      </c>
      <c r="BR7" s="40">
        <v>0.09477152572921692</v>
      </c>
      <c r="BS7" s="40">
        <v>1.0237577524609662</v>
      </c>
      <c r="BT7" s="40">
        <v>0.9608318609609271</v>
      </c>
      <c r="BU7" s="40">
        <v>0.36817633977223957</v>
      </c>
      <c r="BV7" s="40">
        <v>0.3387978827137636</v>
      </c>
      <c r="BW7" s="40">
        <v>0.27465384798348746</v>
      </c>
      <c r="BX7" s="40">
        <v>0.30615210462226705</v>
      </c>
      <c r="BY7" s="40">
        <v>0.20545275464251359</v>
      </c>
      <c r="BZ7" s="40">
        <v>0.7702540027602928</v>
      </c>
      <c r="CA7" s="40">
        <v>0.6388492239650622</v>
      </c>
      <c r="CB7" s="40">
        <v>0.7388170675416504</v>
      </c>
      <c r="CC7" s="40">
        <v>0.5723173772479221</v>
      </c>
      <c r="CD7" s="40">
        <v>0.26293930324190046</v>
      </c>
      <c r="CE7" s="40">
        <v>0.15114732929872912</v>
      </c>
      <c r="CF7" s="40">
        <v>0.10841280224653257</v>
      </c>
      <c r="CG7" s="40">
        <v>0.16778136141864838</v>
      </c>
      <c r="CH7" s="40">
        <v>0.745355421431723</v>
      </c>
      <c r="CI7" s="40">
        <v>0.657286610573401</v>
      </c>
      <c r="CJ7" s="40">
        <v>0.8631128656162492</v>
      </c>
      <c r="CK7" s="40">
        <v>0.7559877692346989</v>
      </c>
      <c r="CL7" s="40">
        <v>1.0390970605886904</v>
      </c>
      <c r="CM7" s="40">
        <v>0.6073927624947498</v>
      </c>
      <c r="CN7" s="40">
        <v>1.0087312555877903</v>
      </c>
    </row>
    <row r="8" spans="4:90" s="1" customFormat="1" ht="10.5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2"/>
      <c r="AO8" s="21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0"/>
      <c r="BB8" s="20"/>
      <c r="BC8" s="21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Z8" s="21"/>
      <c r="CA8" s="21"/>
      <c r="CB8" s="21"/>
      <c r="CC8" s="21"/>
      <c r="CD8" s="21"/>
      <c r="CI8" s="22"/>
      <c r="CJ8" s="22"/>
      <c r="CK8" s="22"/>
      <c r="CL8" s="22"/>
    </row>
    <row r="9" spans="4:90" s="1" customFormat="1" ht="10.5"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21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0"/>
      <c r="BB9" s="20"/>
      <c r="BC9" s="21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Z9" s="21"/>
      <c r="CA9" s="21"/>
      <c r="CB9" s="21"/>
      <c r="CC9" s="21"/>
      <c r="CD9" s="21"/>
      <c r="CI9" s="22"/>
      <c r="CJ9" s="22"/>
      <c r="CK9" s="22"/>
      <c r="CL9" s="22"/>
    </row>
    <row r="10" spans="3:92" s="1" customFormat="1" ht="10.5">
      <c r="C10" s="23" t="s">
        <v>95</v>
      </c>
      <c r="D10" s="24">
        <v>1385</v>
      </c>
      <c r="E10" s="25">
        <v>1720</v>
      </c>
      <c r="F10" s="25">
        <v>1850</v>
      </c>
      <c r="G10" s="25">
        <v>1850</v>
      </c>
      <c r="H10" s="25">
        <v>1990</v>
      </c>
      <c r="I10" s="25">
        <v>2140</v>
      </c>
      <c r="J10" s="25">
        <v>2210</v>
      </c>
      <c r="K10" s="26">
        <v>1685</v>
      </c>
      <c r="L10" s="25">
        <v>1870</v>
      </c>
      <c r="M10" s="25">
        <v>1875</v>
      </c>
      <c r="N10" s="25">
        <v>2210</v>
      </c>
      <c r="O10" s="25">
        <v>2050</v>
      </c>
      <c r="P10" s="24">
        <v>1990</v>
      </c>
      <c r="Q10" s="25">
        <v>1970</v>
      </c>
      <c r="R10" s="25">
        <v>1675</v>
      </c>
      <c r="S10" s="25">
        <v>1677</v>
      </c>
      <c r="T10" s="25">
        <v>1647</v>
      </c>
      <c r="U10" s="25">
        <v>2019</v>
      </c>
      <c r="V10" s="25">
        <v>2020</v>
      </c>
      <c r="W10" s="25">
        <v>2095</v>
      </c>
      <c r="X10" s="25">
        <v>2400</v>
      </c>
      <c r="Y10" s="25">
        <v>2415</v>
      </c>
      <c r="Z10" s="25">
        <v>2075</v>
      </c>
      <c r="AA10" s="25">
        <v>2375</v>
      </c>
      <c r="AB10" s="25">
        <v>2175</v>
      </c>
      <c r="AC10" s="25">
        <v>1930</v>
      </c>
      <c r="AD10" s="25">
        <v>2020</v>
      </c>
      <c r="AE10" s="25">
        <v>2050</v>
      </c>
      <c r="AF10" s="25">
        <v>2210</v>
      </c>
      <c r="AG10" s="25">
        <v>2420</v>
      </c>
      <c r="AH10" s="25">
        <v>2320</v>
      </c>
      <c r="AI10" s="25">
        <v>2060</v>
      </c>
      <c r="AJ10" s="25">
        <v>2055</v>
      </c>
      <c r="AK10" s="25">
        <v>2090</v>
      </c>
      <c r="AL10" s="25">
        <v>2165</v>
      </c>
      <c r="AM10" s="25">
        <v>2170</v>
      </c>
      <c r="AN10" s="27">
        <v>1315</v>
      </c>
      <c r="AO10" s="25">
        <v>1400</v>
      </c>
      <c r="AP10" s="24">
        <v>1360</v>
      </c>
      <c r="AQ10" s="25">
        <v>1405</v>
      </c>
      <c r="AR10" s="25">
        <v>1530</v>
      </c>
      <c r="AS10" s="25">
        <v>1500</v>
      </c>
      <c r="AT10" s="25">
        <v>1490</v>
      </c>
      <c r="AU10" s="25">
        <v>1480</v>
      </c>
      <c r="AV10" s="25">
        <v>1560</v>
      </c>
      <c r="AW10" s="25">
        <v>1660</v>
      </c>
      <c r="AX10" s="25">
        <v>1535</v>
      </c>
      <c r="AY10" s="25">
        <v>1685</v>
      </c>
      <c r="AZ10" s="25">
        <v>1880</v>
      </c>
      <c r="BA10" s="24">
        <v>1270</v>
      </c>
      <c r="BB10" s="24">
        <v>1290</v>
      </c>
      <c r="BC10" s="25">
        <v>1180</v>
      </c>
      <c r="BD10" s="24">
        <v>1170</v>
      </c>
      <c r="BE10" s="25">
        <v>1310</v>
      </c>
      <c r="BF10" s="25">
        <v>1300</v>
      </c>
      <c r="BG10" s="25">
        <v>1300</v>
      </c>
      <c r="BH10" s="25">
        <v>1400</v>
      </c>
      <c r="BI10" s="25">
        <v>2220</v>
      </c>
      <c r="BJ10" s="25">
        <v>2220</v>
      </c>
      <c r="BK10" s="25">
        <v>1910</v>
      </c>
      <c r="BL10" s="25">
        <v>1980</v>
      </c>
      <c r="BM10" s="25">
        <v>1550</v>
      </c>
      <c r="BN10" s="25">
        <v>1649</v>
      </c>
      <c r="BO10" s="25">
        <v>1535</v>
      </c>
      <c r="BP10" s="25">
        <v>1525</v>
      </c>
      <c r="BQ10" s="25">
        <v>1140</v>
      </c>
      <c r="BR10" s="25">
        <v>960</v>
      </c>
      <c r="BS10" s="25">
        <v>1800</v>
      </c>
      <c r="BT10" s="25">
        <v>1500</v>
      </c>
      <c r="BU10" s="25">
        <v>320</v>
      </c>
      <c r="BV10" s="25">
        <v>310</v>
      </c>
      <c r="BW10" s="25">
        <v>310</v>
      </c>
      <c r="BX10" s="25">
        <v>390</v>
      </c>
      <c r="BY10" s="23">
        <v>390</v>
      </c>
      <c r="BZ10" s="25">
        <v>895</v>
      </c>
      <c r="CA10" s="25">
        <v>895</v>
      </c>
      <c r="CB10" s="25">
        <v>925</v>
      </c>
      <c r="CC10" s="25">
        <v>960</v>
      </c>
      <c r="CD10" s="25">
        <v>980</v>
      </c>
      <c r="CE10" s="23">
        <v>285</v>
      </c>
      <c r="CF10" s="23">
        <v>295</v>
      </c>
      <c r="CG10" s="23">
        <v>300</v>
      </c>
      <c r="CH10" s="23">
        <v>320</v>
      </c>
      <c r="CI10" s="27">
        <v>450</v>
      </c>
      <c r="CJ10" s="27">
        <v>480</v>
      </c>
      <c r="CK10" s="27">
        <v>1040</v>
      </c>
      <c r="CL10" s="27">
        <v>1030</v>
      </c>
      <c r="CM10" s="23">
        <v>800</v>
      </c>
      <c r="CN10" s="23">
        <v>800</v>
      </c>
    </row>
    <row r="11" spans="2:92" s="1" customFormat="1" ht="10.5">
      <c r="B11" s="14">
        <f>MAX(D11:CN11)</f>
        <v>103</v>
      </c>
      <c r="C11" s="2" t="s">
        <v>96</v>
      </c>
      <c r="D11" s="3">
        <v>12</v>
      </c>
      <c r="E11" s="4">
        <v>35</v>
      </c>
      <c r="F11" s="4">
        <v>55</v>
      </c>
      <c r="G11" s="4">
        <v>20</v>
      </c>
      <c r="H11" s="4">
        <v>30</v>
      </c>
      <c r="I11" s="4">
        <v>25</v>
      </c>
      <c r="J11" s="4">
        <v>10</v>
      </c>
      <c r="K11" s="28">
        <v>20</v>
      </c>
      <c r="L11" s="4">
        <v>15</v>
      </c>
      <c r="M11" s="4">
        <v>23</v>
      </c>
      <c r="N11" s="4">
        <v>15</v>
      </c>
      <c r="O11" s="4">
        <v>75</v>
      </c>
      <c r="P11" s="3">
        <v>60</v>
      </c>
      <c r="Q11" s="4">
        <v>5</v>
      </c>
      <c r="R11" s="4">
        <v>80</v>
      </c>
      <c r="S11" s="4">
        <v>45</v>
      </c>
      <c r="T11" s="4">
        <v>25</v>
      </c>
      <c r="U11" s="4">
        <v>60</v>
      </c>
      <c r="V11" s="4">
        <v>50</v>
      </c>
      <c r="W11" s="4">
        <v>55</v>
      </c>
      <c r="X11" s="4">
        <v>18</v>
      </c>
      <c r="Y11" s="4">
        <v>21</v>
      </c>
      <c r="Z11" s="4">
        <v>41.5</v>
      </c>
      <c r="AA11" s="4">
        <v>56</v>
      </c>
      <c r="AB11" s="4">
        <v>54</v>
      </c>
      <c r="AC11" s="4">
        <v>37</v>
      </c>
      <c r="AD11" s="4">
        <v>47</v>
      </c>
      <c r="AE11" s="4">
        <v>74</v>
      </c>
      <c r="AF11" s="4">
        <v>40</v>
      </c>
      <c r="AG11" s="4">
        <v>60</v>
      </c>
      <c r="AH11" s="4">
        <v>30</v>
      </c>
      <c r="AI11" s="4">
        <v>13</v>
      </c>
      <c r="AJ11" s="4">
        <v>48</v>
      </c>
      <c r="AK11" s="4">
        <v>57</v>
      </c>
      <c r="AL11" s="4">
        <v>51</v>
      </c>
      <c r="AM11" s="4">
        <v>18</v>
      </c>
      <c r="AN11" s="6">
        <v>10</v>
      </c>
      <c r="AO11" s="4">
        <v>10</v>
      </c>
      <c r="AP11" s="3">
        <v>28</v>
      </c>
      <c r="AQ11" s="4">
        <v>35</v>
      </c>
      <c r="AR11" s="4">
        <v>3</v>
      </c>
      <c r="AS11" s="4">
        <v>55</v>
      </c>
      <c r="AT11" s="4">
        <v>25</v>
      </c>
      <c r="AU11" s="4">
        <v>10</v>
      </c>
      <c r="AV11" s="4">
        <v>40</v>
      </c>
      <c r="AW11" s="4">
        <v>30</v>
      </c>
      <c r="AX11" s="4">
        <v>90</v>
      </c>
      <c r="AY11" s="4">
        <v>5</v>
      </c>
      <c r="AZ11" s="4">
        <v>22</v>
      </c>
      <c r="BA11" s="3">
        <v>0</v>
      </c>
      <c r="BB11" s="3">
        <v>28</v>
      </c>
      <c r="BC11" s="4">
        <v>69</v>
      </c>
      <c r="BD11" s="3">
        <v>25</v>
      </c>
      <c r="BE11" s="4">
        <v>85</v>
      </c>
      <c r="BF11" s="4">
        <v>36</v>
      </c>
      <c r="BG11" s="4">
        <v>41</v>
      </c>
      <c r="BH11" s="4">
        <v>10</v>
      </c>
      <c r="BI11" s="4">
        <v>40</v>
      </c>
      <c r="BJ11" s="4">
        <v>50</v>
      </c>
      <c r="BK11" s="4">
        <v>20</v>
      </c>
      <c r="BL11" s="4">
        <v>8</v>
      </c>
      <c r="BM11" s="4">
        <v>41</v>
      </c>
      <c r="BN11" s="4">
        <v>60</v>
      </c>
      <c r="BO11" s="4">
        <v>35</v>
      </c>
      <c r="BP11" s="4">
        <v>10</v>
      </c>
      <c r="BQ11" s="4">
        <v>85</v>
      </c>
      <c r="BR11" s="4">
        <v>82</v>
      </c>
      <c r="BS11" s="4">
        <v>31</v>
      </c>
      <c r="BT11" s="4">
        <v>50</v>
      </c>
      <c r="BU11" s="4">
        <v>83</v>
      </c>
      <c r="BV11" s="4">
        <v>75</v>
      </c>
      <c r="BW11" s="4">
        <v>90</v>
      </c>
      <c r="BX11" s="4">
        <v>62</v>
      </c>
      <c r="BY11" s="2">
        <v>72</v>
      </c>
      <c r="BZ11" s="4">
        <v>80</v>
      </c>
      <c r="CA11" s="4">
        <v>90</v>
      </c>
      <c r="CB11" s="4">
        <v>80</v>
      </c>
      <c r="CC11" s="4">
        <v>90</v>
      </c>
      <c r="CD11" s="4">
        <v>85</v>
      </c>
      <c r="CE11" s="2">
        <v>85</v>
      </c>
      <c r="CF11" s="2">
        <v>103</v>
      </c>
      <c r="CG11" s="2">
        <v>85</v>
      </c>
      <c r="CH11" s="2">
        <v>26</v>
      </c>
      <c r="CI11" s="6">
        <v>90</v>
      </c>
      <c r="CJ11" s="6">
        <v>70</v>
      </c>
      <c r="CK11" s="6">
        <v>80</v>
      </c>
      <c r="CL11" s="6">
        <v>40</v>
      </c>
      <c r="CM11" s="2">
        <v>85</v>
      </c>
      <c r="CN11" s="2">
        <v>45</v>
      </c>
    </row>
    <row r="12" spans="3:92" s="1" customFormat="1" ht="10.5">
      <c r="C12" s="2" t="s">
        <v>97</v>
      </c>
      <c r="D12" s="3">
        <v>180</v>
      </c>
      <c r="E12" s="4">
        <v>140</v>
      </c>
      <c r="F12" s="4">
        <v>140</v>
      </c>
      <c r="G12" s="4">
        <v>140</v>
      </c>
      <c r="H12" s="4">
        <v>100</v>
      </c>
      <c r="I12" s="4">
        <v>100</v>
      </c>
      <c r="J12" s="4">
        <v>140</v>
      </c>
      <c r="K12" s="28">
        <v>40</v>
      </c>
      <c r="L12" s="4">
        <v>310</v>
      </c>
      <c r="M12" s="4">
        <v>320</v>
      </c>
      <c r="N12" s="4">
        <v>110</v>
      </c>
      <c r="O12" s="4">
        <v>120</v>
      </c>
      <c r="P12" s="3">
        <v>70</v>
      </c>
      <c r="Q12" s="4">
        <v>320</v>
      </c>
      <c r="R12" s="4">
        <v>90</v>
      </c>
      <c r="S12" s="4">
        <v>170</v>
      </c>
      <c r="T12" s="4">
        <v>180</v>
      </c>
      <c r="U12" s="4">
        <v>170</v>
      </c>
      <c r="V12" s="4">
        <v>200</v>
      </c>
      <c r="W12" s="4">
        <v>343</v>
      </c>
      <c r="X12" s="4">
        <v>140</v>
      </c>
      <c r="Y12" s="4">
        <v>145</v>
      </c>
      <c r="Z12" s="4">
        <v>90</v>
      </c>
      <c r="AA12" s="4">
        <v>170</v>
      </c>
      <c r="AB12" s="4">
        <v>230</v>
      </c>
      <c r="AC12" s="4">
        <v>281</v>
      </c>
      <c r="AD12" s="4">
        <v>270</v>
      </c>
      <c r="AE12" s="4">
        <v>292</v>
      </c>
      <c r="AF12" s="4">
        <v>160</v>
      </c>
      <c r="AG12" s="4">
        <v>90</v>
      </c>
      <c r="AH12" s="4">
        <v>100</v>
      </c>
      <c r="AI12" s="4">
        <v>360</v>
      </c>
      <c r="AJ12" s="4">
        <v>360</v>
      </c>
      <c r="AK12" s="4">
        <v>330</v>
      </c>
      <c r="AL12" s="4">
        <v>175</v>
      </c>
      <c r="AM12" s="4">
        <v>103</v>
      </c>
      <c r="AN12" s="6">
        <v>45</v>
      </c>
      <c r="AO12" s="4">
        <v>270</v>
      </c>
      <c r="AP12" s="3">
        <v>150</v>
      </c>
      <c r="AQ12" s="4">
        <v>280</v>
      </c>
      <c r="AR12" s="4">
        <v>220</v>
      </c>
      <c r="AS12" s="4">
        <v>300</v>
      </c>
      <c r="AT12" s="4">
        <v>140</v>
      </c>
      <c r="AU12" s="4">
        <v>220</v>
      </c>
      <c r="AV12" s="4">
        <v>140</v>
      </c>
      <c r="AW12" s="4">
        <v>130</v>
      </c>
      <c r="AX12" s="4">
        <v>90</v>
      </c>
      <c r="AY12" s="4">
        <v>37</v>
      </c>
      <c r="AZ12" s="4">
        <v>295</v>
      </c>
      <c r="BA12" s="3">
        <v>35</v>
      </c>
      <c r="BB12" s="3">
        <v>70</v>
      </c>
      <c r="BC12" s="4">
        <v>360</v>
      </c>
      <c r="BD12" s="3">
        <v>40</v>
      </c>
      <c r="BE12" s="4">
        <v>350</v>
      </c>
      <c r="BF12" s="4">
        <v>10</v>
      </c>
      <c r="BG12" s="4">
        <v>360</v>
      </c>
      <c r="BH12" s="4">
        <v>270</v>
      </c>
      <c r="BI12" s="4">
        <v>260</v>
      </c>
      <c r="BJ12" s="4">
        <v>290</v>
      </c>
      <c r="BK12" s="4">
        <v>70</v>
      </c>
      <c r="BL12" s="4">
        <v>170</v>
      </c>
      <c r="BM12" s="4">
        <v>220</v>
      </c>
      <c r="BN12" s="4">
        <v>110</v>
      </c>
      <c r="BO12" s="4">
        <v>40</v>
      </c>
      <c r="BP12" s="4">
        <v>60</v>
      </c>
      <c r="BQ12" s="4">
        <v>350</v>
      </c>
      <c r="BR12" s="4">
        <v>30</v>
      </c>
      <c r="BS12" s="4">
        <v>203</v>
      </c>
      <c r="BT12" s="4">
        <v>220</v>
      </c>
      <c r="BU12" s="4">
        <v>130</v>
      </c>
      <c r="BV12" s="4">
        <v>118</v>
      </c>
      <c r="BW12" s="4">
        <v>122</v>
      </c>
      <c r="BX12" s="4">
        <v>100</v>
      </c>
      <c r="BY12" s="2">
        <v>90</v>
      </c>
      <c r="BZ12" s="4">
        <v>255</v>
      </c>
      <c r="CA12" s="4">
        <v>250</v>
      </c>
      <c r="CB12" s="4">
        <v>210</v>
      </c>
      <c r="CC12" s="4">
        <v>220</v>
      </c>
      <c r="CD12" s="4">
        <v>335</v>
      </c>
      <c r="CE12" s="2">
        <v>360</v>
      </c>
      <c r="CF12" s="2">
        <v>360</v>
      </c>
      <c r="CG12" s="2">
        <v>355</v>
      </c>
      <c r="CH12" s="2">
        <v>135</v>
      </c>
      <c r="CI12" s="6">
        <v>260</v>
      </c>
      <c r="CJ12" s="6">
        <v>270</v>
      </c>
      <c r="CK12" s="6">
        <v>210</v>
      </c>
      <c r="CL12" s="6">
        <v>205</v>
      </c>
      <c r="CM12" s="2">
        <v>226</v>
      </c>
      <c r="CN12" s="2">
        <v>215</v>
      </c>
    </row>
    <row r="13" spans="3:94" s="1" customFormat="1" ht="10.5">
      <c r="C13" s="1" t="s">
        <v>98</v>
      </c>
      <c r="D13" s="4">
        <f aca="true" t="shared" si="0" ref="D13:AI13">SIN(RADIANS(D12-135))+1</f>
        <v>1.7071067811865475</v>
      </c>
      <c r="E13" s="13">
        <f t="shared" si="0"/>
        <v>1.0871557427476581</v>
      </c>
      <c r="F13" s="13">
        <f t="shared" si="0"/>
        <v>1.0871557427476581</v>
      </c>
      <c r="G13" s="13">
        <f t="shared" si="0"/>
        <v>1.0871557427476581</v>
      </c>
      <c r="H13" s="13">
        <f t="shared" si="0"/>
        <v>0.42642356364895395</v>
      </c>
      <c r="I13" s="13">
        <f t="shared" si="0"/>
        <v>0.42642356364895395</v>
      </c>
      <c r="J13" s="13">
        <f t="shared" si="0"/>
        <v>1.0871557427476581</v>
      </c>
      <c r="K13" s="13">
        <f t="shared" si="0"/>
        <v>0.003805301908254455</v>
      </c>
      <c r="L13" s="13">
        <f t="shared" si="0"/>
        <v>1.0871557427476581</v>
      </c>
      <c r="M13" s="13">
        <f t="shared" si="0"/>
        <v>0.9128442572523421</v>
      </c>
      <c r="N13" s="13">
        <f t="shared" si="0"/>
        <v>0.5773817382593005</v>
      </c>
      <c r="O13" s="13">
        <f t="shared" si="0"/>
        <v>0.7411809548974793</v>
      </c>
      <c r="P13" s="13">
        <f t="shared" si="0"/>
        <v>0.09369221296335006</v>
      </c>
      <c r="Q13" s="13">
        <f t="shared" si="0"/>
        <v>0.9128442572523421</v>
      </c>
      <c r="R13" s="13">
        <f t="shared" si="0"/>
        <v>0.29289321881345254</v>
      </c>
      <c r="S13" s="13">
        <f t="shared" si="0"/>
        <v>1.573576436351046</v>
      </c>
      <c r="T13" s="13">
        <f t="shared" si="0"/>
        <v>1.7071067811865475</v>
      </c>
      <c r="U13" s="13">
        <f t="shared" si="0"/>
        <v>1.573576436351046</v>
      </c>
      <c r="V13" s="13">
        <f t="shared" si="0"/>
        <v>1.90630778703665</v>
      </c>
      <c r="W13" s="13">
        <f t="shared" si="0"/>
        <v>0.5305284372141091</v>
      </c>
      <c r="X13" s="13">
        <f t="shared" si="0"/>
        <v>1.0871557427476581</v>
      </c>
      <c r="Y13" s="13">
        <f t="shared" si="0"/>
        <v>1.1736481776669303</v>
      </c>
      <c r="Z13" s="13">
        <f t="shared" si="0"/>
        <v>0.29289321881345254</v>
      </c>
      <c r="AA13" s="13">
        <f t="shared" si="0"/>
        <v>1.573576436351046</v>
      </c>
      <c r="AB13" s="13">
        <f t="shared" si="0"/>
        <v>1.9961946980917455</v>
      </c>
      <c r="AC13" s="13">
        <f t="shared" si="0"/>
        <v>1.559192903470747</v>
      </c>
      <c r="AD13" s="13">
        <f t="shared" si="0"/>
        <v>1.7071067811865475</v>
      </c>
      <c r="AE13" s="13">
        <f t="shared" si="0"/>
        <v>1.3907311284892738</v>
      </c>
      <c r="AF13" s="13">
        <f t="shared" si="0"/>
        <v>1.4226182617406995</v>
      </c>
      <c r="AG13" s="13">
        <f t="shared" si="0"/>
        <v>0.29289321881345254</v>
      </c>
      <c r="AH13" s="13">
        <f t="shared" si="0"/>
        <v>0.42642356364895395</v>
      </c>
      <c r="AI13" s="13">
        <f t="shared" si="0"/>
        <v>0.29289321881345254</v>
      </c>
      <c r="AJ13" s="13">
        <f aca="true" t="shared" si="1" ref="AJ13:BO13">SIN(RADIANS(AJ12-135))+1</f>
        <v>0.29289321881345254</v>
      </c>
      <c r="AK13" s="13">
        <f t="shared" si="1"/>
        <v>0.7411809548974793</v>
      </c>
      <c r="AL13" s="13">
        <f t="shared" si="1"/>
        <v>1.6427876096865393</v>
      </c>
      <c r="AM13" s="13">
        <f t="shared" si="1"/>
        <v>0.4700807357667951</v>
      </c>
      <c r="AN13" s="29">
        <f t="shared" si="1"/>
        <v>0</v>
      </c>
      <c r="AO13" s="13">
        <f t="shared" si="1"/>
        <v>1.7071067811865475</v>
      </c>
      <c r="AP13" s="13">
        <f t="shared" si="1"/>
        <v>1.2588190451025207</v>
      </c>
      <c r="AQ13" s="13">
        <f t="shared" si="1"/>
        <v>1.573576436351046</v>
      </c>
      <c r="AR13" s="13">
        <f t="shared" si="1"/>
        <v>1.9961946980917455</v>
      </c>
      <c r="AS13" s="13">
        <f t="shared" si="1"/>
        <v>1.258819045102521</v>
      </c>
      <c r="AT13" s="13">
        <f t="shared" si="1"/>
        <v>1.0871557427476581</v>
      </c>
      <c r="AU13" s="13">
        <f t="shared" si="1"/>
        <v>1.9961946980917455</v>
      </c>
      <c r="AV13" s="13">
        <f t="shared" si="1"/>
        <v>1.0871557427476581</v>
      </c>
      <c r="AW13" s="13">
        <f t="shared" si="1"/>
        <v>0.9128442572523419</v>
      </c>
      <c r="AX13" s="13">
        <f t="shared" si="1"/>
        <v>0.29289321881345254</v>
      </c>
      <c r="AY13" s="13">
        <f t="shared" si="1"/>
        <v>0.009731931258429638</v>
      </c>
      <c r="AZ13" s="13">
        <f t="shared" si="1"/>
        <v>1.3420201433256689</v>
      </c>
      <c r="BA13" s="13">
        <f t="shared" si="1"/>
        <v>0.01519224698779198</v>
      </c>
      <c r="BB13" s="13">
        <f t="shared" si="1"/>
        <v>0.09369221296335006</v>
      </c>
      <c r="BC13" s="13">
        <f t="shared" si="1"/>
        <v>0.29289321881345254</v>
      </c>
      <c r="BD13" s="13">
        <f t="shared" si="1"/>
        <v>0.003805301908254455</v>
      </c>
      <c r="BE13" s="13">
        <f t="shared" si="1"/>
        <v>0.42642356364895384</v>
      </c>
      <c r="BF13" s="13">
        <f t="shared" si="1"/>
        <v>0.1808479557110083</v>
      </c>
      <c r="BG13" s="13">
        <f t="shared" si="1"/>
        <v>0.29289321881345254</v>
      </c>
      <c r="BH13" s="13">
        <f t="shared" si="1"/>
        <v>1.7071067811865475</v>
      </c>
      <c r="BI13" s="13">
        <f t="shared" si="1"/>
        <v>1.8191520442889917</v>
      </c>
      <c r="BJ13" s="13">
        <f t="shared" si="1"/>
        <v>1.4226182617406995</v>
      </c>
      <c r="BK13" s="13">
        <f t="shared" si="1"/>
        <v>0.09369221296335006</v>
      </c>
      <c r="BL13" s="13">
        <f t="shared" si="1"/>
        <v>1.573576436351046</v>
      </c>
      <c r="BM13" s="13">
        <f t="shared" si="1"/>
        <v>1.9961946980917455</v>
      </c>
      <c r="BN13" s="13">
        <f t="shared" si="1"/>
        <v>0.5773817382593005</v>
      </c>
      <c r="BO13" s="13">
        <f t="shared" si="1"/>
        <v>0.003805301908254455</v>
      </c>
      <c r="BP13" s="13">
        <f aca="true" t="shared" si="2" ref="BP13:CL13">SIN(RADIANS(BP12-135))+1</f>
        <v>0.03407417371093169</v>
      </c>
      <c r="BQ13" s="13">
        <f t="shared" si="2"/>
        <v>0.42642356364895384</v>
      </c>
      <c r="BR13" s="13">
        <f t="shared" si="2"/>
        <v>0.03407417371093169</v>
      </c>
      <c r="BS13" s="13">
        <f t="shared" si="2"/>
        <v>1.9271838545667874</v>
      </c>
      <c r="BT13" s="13">
        <f t="shared" si="2"/>
        <v>1.9961946980917455</v>
      </c>
      <c r="BU13" s="13">
        <f t="shared" si="2"/>
        <v>0.9128442572523419</v>
      </c>
      <c r="BV13" s="13">
        <f t="shared" si="2"/>
        <v>0.7076282952772632</v>
      </c>
      <c r="BW13" s="13">
        <f t="shared" si="2"/>
        <v>0.775048945656135</v>
      </c>
      <c r="BX13" s="13">
        <f t="shared" si="2"/>
        <v>0.42642356364895395</v>
      </c>
      <c r="BY13" s="13">
        <f t="shared" si="2"/>
        <v>0.29289321881345254</v>
      </c>
      <c r="BZ13" s="13">
        <f t="shared" si="2"/>
        <v>1.8660254037844388</v>
      </c>
      <c r="CA13" s="13">
        <f t="shared" si="2"/>
        <v>1.90630778703665</v>
      </c>
      <c r="CB13" s="13">
        <f t="shared" si="2"/>
        <v>1.9659258262890682</v>
      </c>
      <c r="CC13" s="13">
        <f t="shared" si="2"/>
        <v>1.9961946980917455</v>
      </c>
      <c r="CD13" s="13">
        <f t="shared" si="2"/>
        <v>0.6579798566743313</v>
      </c>
      <c r="CE13" s="13">
        <f t="shared" si="2"/>
        <v>0.29289321881345254</v>
      </c>
      <c r="CF13" s="13">
        <f t="shared" si="2"/>
        <v>0.29289321881345254</v>
      </c>
      <c r="CG13" s="13">
        <f t="shared" si="2"/>
        <v>0.35721239031346075</v>
      </c>
      <c r="CH13" s="13">
        <f t="shared" si="2"/>
        <v>1</v>
      </c>
      <c r="CI13" s="29">
        <f t="shared" si="2"/>
        <v>1.8191520442889917</v>
      </c>
      <c r="CJ13" s="29">
        <f t="shared" si="2"/>
        <v>1.7071067811865475</v>
      </c>
      <c r="CK13" s="29">
        <f t="shared" si="2"/>
        <v>1.9659258262890682</v>
      </c>
      <c r="CL13" s="29">
        <f t="shared" si="2"/>
        <v>1.9396926207859084</v>
      </c>
      <c r="CM13" s="1">
        <v>1.9998476951563913</v>
      </c>
      <c r="CN13" s="13">
        <v>1.9848077530122081</v>
      </c>
      <c r="CO13" s="13"/>
      <c r="CP13" s="13"/>
    </row>
    <row r="17" spans="3:92" ht="10.5">
      <c r="C17" s="13" t="s">
        <v>99</v>
      </c>
      <c r="D17" s="13">
        <v>45</v>
      </c>
      <c r="E17" s="13">
        <v>45</v>
      </c>
      <c r="F17" s="13">
        <v>45</v>
      </c>
      <c r="G17" s="13">
        <v>45</v>
      </c>
      <c r="H17" s="13">
        <v>45</v>
      </c>
      <c r="I17" s="13">
        <v>45</v>
      </c>
      <c r="J17" s="13">
        <v>45</v>
      </c>
      <c r="K17" s="13">
        <v>45</v>
      </c>
      <c r="L17" s="13">
        <v>45</v>
      </c>
      <c r="M17" s="13">
        <v>45</v>
      </c>
      <c r="N17" s="13">
        <v>45</v>
      </c>
      <c r="O17" s="13">
        <v>45</v>
      </c>
      <c r="P17" s="13">
        <v>45</v>
      </c>
      <c r="Q17" s="13">
        <v>45</v>
      </c>
      <c r="R17" s="13">
        <v>45</v>
      </c>
      <c r="S17" s="13">
        <v>45</v>
      </c>
      <c r="T17" s="13">
        <v>45</v>
      </c>
      <c r="U17" s="13">
        <v>45</v>
      </c>
      <c r="V17" s="13">
        <v>45</v>
      </c>
      <c r="W17" s="13">
        <v>44</v>
      </c>
      <c r="X17" s="13">
        <v>44</v>
      </c>
      <c r="Y17" s="13">
        <v>44</v>
      </c>
      <c r="Z17" s="13">
        <v>44</v>
      </c>
      <c r="AA17" s="13">
        <v>44</v>
      </c>
      <c r="AB17" s="13">
        <v>44</v>
      </c>
      <c r="AC17" s="13">
        <v>44</v>
      </c>
      <c r="AD17" s="13">
        <v>44</v>
      </c>
      <c r="AE17" s="13">
        <v>44</v>
      </c>
      <c r="AF17" s="13">
        <v>44</v>
      </c>
      <c r="AG17" s="13">
        <v>44</v>
      </c>
      <c r="AH17" s="13">
        <v>44</v>
      </c>
      <c r="AI17" s="13">
        <v>44</v>
      </c>
      <c r="AJ17" s="13">
        <v>44</v>
      </c>
      <c r="AK17" s="13">
        <v>44</v>
      </c>
      <c r="AL17" s="13">
        <v>44</v>
      </c>
      <c r="AM17" s="13">
        <v>44</v>
      </c>
      <c r="AN17" s="13">
        <v>45</v>
      </c>
      <c r="AO17" s="13">
        <v>45</v>
      </c>
      <c r="AP17" s="13">
        <v>45</v>
      </c>
      <c r="AQ17" s="13">
        <v>45</v>
      </c>
      <c r="AR17" s="13">
        <v>45</v>
      </c>
      <c r="AS17" s="13">
        <v>45</v>
      </c>
      <c r="AT17" s="13">
        <v>45</v>
      </c>
      <c r="AU17" s="13">
        <v>45</v>
      </c>
      <c r="AV17" s="13">
        <v>45</v>
      </c>
      <c r="AW17" s="13">
        <v>45</v>
      </c>
      <c r="AX17" s="13">
        <v>45</v>
      </c>
      <c r="AY17" s="13">
        <v>45</v>
      </c>
      <c r="AZ17" s="13">
        <v>45</v>
      </c>
      <c r="BA17" s="13">
        <v>45</v>
      </c>
      <c r="BB17" s="13">
        <v>45</v>
      </c>
      <c r="BC17" s="13">
        <v>45</v>
      </c>
      <c r="BD17" s="13">
        <v>45</v>
      </c>
      <c r="BE17" s="13">
        <v>45</v>
      </c>
      <c r="BF17" s="13">
        <v>45</v>
      </c>
      <c r="BG17" s="13">
        <v>45</v>
      </c>
      <c r="BH17" s="13">
        <v>45</v>
      </c>
      <c r="BI17" s="13">
        <v>45</v>
      </c>
      <c r="BJ17" s="13">
        <v>45</v>
      </c>
      <c r="BK17" s="13">
        <v>45</v>
      </c>
      <c r="BL17" s="13">
        <v>45</v>
      </c>
      <c r="BM17" s="13">
        <v>45</v>
      </c>
      <c r="BN17" s="13">
        <v>45</v>
      </c>
      <c r="BO17" s="13">
        <v>45</v>
      </c>
      <c r="BP17" s="13">
        <v>45</v>
      </c>
      <c r="BQ17" s="13">
        <v>45</v>
      </c>
      <c r="BR17" s="13">
        <v>45</v>
      </c>
      <c r="BS17" s="13">
        <v>44</v>
      </c>
      <c r="BT17" s="13">
        <v>45</v>
      </c>
      <c r="BU17" s="13">
        <v>44</v>
      </c>
      <c r="BV17" s="13">
        <v>44</v>
      </c>
      <c r="BW17" s="13">
        <v>44</v>
      </c>
      <c r="BX17" s="13">
        <v>44</v>
      </c>
      <c r="BY17" s="13">
        <v>44</v>
      </c>
      <c r="BZ17" s="13">
        <v>44</v>
      </c>
      <c r="CA17" s="13">
        <v>44</v>
      </c>
      <c r="CB17" s="13">
        <v>44</v>
      </c>
      <c r="CC17" s="13">
        <v>44</v>
      </c>
      <c r="CD17" s="13">
        <v>43</v>
      </c>
      <c r="CE17" s="13">
        <v>45</v>
      </c>
      <c r="CF17" s="13">
        <v>45</v>
      </c>
      <c r="CG17" s="13">
        <v>45</v>
      </c>
      <c r="CH17" s="13">
        <v>45</v>
      </c>
      <c r="CI17" s="13">
        <v>46</v>
      </c>
      <c r="CJ17" s="13">
        <v>46</v>
      </c>
      <c r="CK17" s="13">
        <v>46</v>
      </c>
      <c r="CL17" s="13">
        <v>46</v>
      </c>
      <c r="CM17" s="13">
        <v>44</v>
      </c>
      <c r="CN17" s="13">
        <v>44</v>
      </c>
    </row>
    <row r="18" spans="3:92" ht="10.5">
      <c r="C18" s="13" t="s">
        <v>100</v>
      </c>
      <c r="D18" s="13">
        <v>4</v>
      </c>
      <c r="E18" s="13">
        <v>2</v>
      </c>
      <c r="F18" s="13">
        <v>2</v>
      </c>
      <c r="G18" s="13">
        <v>2</v>
      </c>
      <c r="H18" s="13">
        <v>2</v>
      </c>
      <c r="I18" s="13">
        <v>2</v>
      </c>
      <c r="J18" s="13">
        <v>2</v>
      </c>
      <c r="K18" s="13">
        <v>12</v>
      </c>
      <c r="L18" s="13">
        <v>12</v>
      </c>
      <c r="M18" s="13">
        <v>12</v>
      </c>
      <c r="N18" s="13">
        <v>3</v>
      </c>
      <c r="O18" s="13">
        <v>3</v>
      </c>
      <c r="P18" s="13">
        <v>12</v>
      </c>
      <c r="Q18" s="13">
        <v>12</v>
      </c>
      <c r="R18" s="13">
        <v>1</v>
      </c>
      <c r="S18" s="13">
        <v>1</v>
      </c>
      <c r="T18" s="13">
        <v>1</v>
      </c>
      <c r="U18" s="13">
        <v>33</v>
      </c>
      <c r="V18" s="13">
        <v>33</v>
      </c>
      <c r="W18" s="13">
        <v>45</v>
      </c>
      <c r="X18" s="13">
        <v>43</v>
      </c>
      <c r="Y18" s="13">
        <v>43</v>
      </c>
      <c r="Z18" s="13">
        <v>39</v>
      </c>
      <c r="AA18" s="13">
        <v>40</v>
      </c>
      <c r="AB18" s="13">
        <v>39</v>
      </c>
      <c r="AC18" s="13">
        <v>37</v>
      </c>
      <c r="AD18" s="13">
        <v>38</v>
      </c>
      <c r="AE18" s="13">
        <v>38</v>
      </c>
      <c r="AF18" s="13">
        <v>39</v>
      </c>
      <c r="AG18" s="13">
        <v>39</v>
      </c>
      <c r="AH18" s="13">
        <v>39</v>
      </c>
      <c r="AI18" s="13">
        <v>42</v>
      </c>
      <c r="AJ18" s="13">
        <v>42</v>
      </c>
      <c r="AK18" s="13">
        <v>41</v>
      </c>
      <c r="AL18" s="13">
        <v>41</v>
      </c>
      <c r="AM18" s="13">
        <v>41</v>
      </c>
      <c r="AN18" s="13">
        <v>2</v>
      </c>
      <c r="AO18" s="13">
        <v>2</v>
      </c>
      <c r="AP18" s="13">
        <v>4</v>
      </c>
      <c r="AQ18" s="13">
        <v>3</v>
      </c>
      <c r="AR18" s="13">
        <v>2</v>
      </c>
      <c r="AS18" s="13">
        <v>2</v>
      </c>
      <c r="AT18" s="13">
        <v>2</v>
      </c>
      <c r="AU18" s="13">
        <v>2</v>
      </c>
      <c r="AV18" s="13">
        <v>2</v>
      </c>
      <c r="AW18" s="13">
        <v>2</v>
      </c>
      <c r="AX18" s="13">
        <v>5</v>
      </c>
      <c r="AY18" s="13">
        <v>12</v>
      </c>
      <c r="AZ18" s="13">
        <v>2</v>
      </c>
      <c r="BA18" s="13">
        <v>2</v>
      </c>
      <c r="BB18" s="13">
        <v>2</v>
      </c>
      <c r="BC18" s="13">
        <v>2</v>
      </c>
      <c r="BD18" s="13">
        <v>2</v>
      </c>
      <c r="BE18" s="13">
        <v>2</v>
      </c>
      <c r="BF18" s="13">
        <v>2</v>
      </c>
      <c r="BG18" s="13">
        <v>2</v>
      </c>
      <c r="BH18" s="13">
        <v>2</v>
      </c>
      <c r="BI18" s="13">
        <v>4</v>
      </c>
      <c r="BJ18" s="13">
        <v>4</v>
      </c>
      <c r="BK18" s="13">
        <v>4</v>
      </c>
      <c r="BL18" s="13">
        <v>12</v>
      </c>
      <c r="BM18" s="13">
        <v>14</v>
      </c>
      <c r="BN18" s="13">
        <v>1</v>
      </c>
      <c r="BO18" s="13">
        <v>5</v>
      </c>
      <c r="BP18" s="13">
        <v>5</v>
      </c>
      <c r="BQ18" s="13">
        <v>6</v>
      </c>
      <c r="BR18" s="13">
        <v>6</v>
      </c>
      <c r="BS18" s="13">
        <v>38</v>
      </c>
      <c r="BT18" s="13">
        <v>2</v>
      </c>
      <c r="BU18" s="13">
        <v>2</v>
      </c>
      <c r="BV18" s="13">
        <v>2</v>
      </c>
      <c r="BW18" s="13">
        <v>2</v>
      </c>
      <c r="BX18" s="13">
        <v>4</v>
      </c>
      <c r="BY18" s="13">
        <v>4</v>
      </c>
      <c r="BZ18" s="13">
        <v>0</v>
      </c>
      <c r="CA18" s="13">
        <v>0</v>
      </c>
      <c r="CB18" s="13">
        <v>0</v>
      </c>
      <c r="CC18" s="13">
        <v>0</v>
      </c>
      <c r="CD18" s="13">
        <v>59</v>
      </c>
      <c r="CE18" s="13">
        <v>53</v>
      </c>
      <c r="CF18" s="13">
        <v>53</v>
      </c>
      <c r="CG18" s="13">
        <v>54</v>
      </c>
      <c r="CH18" s="13">
        <v>54</v>
      </c>
      <c r="CI18" s="13">
        <v>19</v>
      </c>
      <c r="CJ18" s="13">
        <v>19</v>
      </c>
      <c r="CK18" s="13">
        <v>5</v>
      </c>
      <c r="CL18" s="13">
        <v>5</v>
      </c>
      <c r="CM18" s="13">
        <v>9</v>
      </c>
      <c r="CN18" s="13">
        <v>9</v>
      </c>
    </row>
    <row r="19" spans="3:92" ht="10.5">
      <c r="C19" s="13" t="s">
        <v>101</v>
      </c>
      <c r="D19" s="13">
        <v>2</v>
      </c>
      <c r="E19" s="13">
        <v>27</v>
      </c>
      <c r="F19" s="13">
        <v>28</v>
      </c>
      <c r="G19" s="13">
        <v>29</v>
      </c>
      <c r="H19" s="13">
        <v>25</v>
      </c>
      <c r="I19" s="13">
        <v>36</v>
      </c>
      <c r="J19" s="13">
        <v>40</v>
      </c>
      <c r="K19" s="13">
        <v>33</v>
      </c>
      <c r="L19" s="13">
        <v>39</v>
      </c>
      <c r="M19" s="13">
        <v>40</v>
      </c>
      <c r="N19" s="13">
        <v>0</v>
      </c>
      <c r="O19" s="13">
        <v>1</v>
      </c>
      <c r="P19" s="13">
        <v>2</v>
      </c>
      <c r="Q19" s="13">
        <v>3</v>
      </c>
      <c r="R19" s="13">
        <v>12</v>
      </c>
      <c r="S19" s="13">
        <v>13</v>
      </c>
      <c r="T19" s="13">
        <v>22</v>
      </c>
      <c r="U19" s="13">
        <v>30</v>
      </c>
      <c r="V19" s="13">
        <v>30</v>
      </c>
      <c r="W19" s="13">
        <v>59</v>
      </c>
      <c r="X19" s="13">
        <v>19</v>
      </c>
      <c r="Y19" s="13">
        <v>23</v>
      </c>
      <c r="Z19" s="13">
        <v>34</v>
      </c>
      <c r="AA19" s="13">
        <v>25</v>
      </c>
      <c r="AB19" s="13">
        <v>34</v>
      </c>
      <c r="AC19" s="13">
        <v>47</v>
      </c>
      <c r="AD19" s="13">
        <v>27</v>
      </c>
      <c r="AE19" s="13">
        <v>31</v>
      </c>
      <c r="AF19" s="13">
        <v>23</v>
      </c>
      <c r="AG19" s="13">
        <v>53</v>
      </c>
      <c r="AH19" s="13">
        <v>39</v>
      </c>
      <c r="AI19" s="13">
        <v>6</v>
      </c>
      <c r="AJ19" s="13">
        <v>6</v>
      </c>
      <c r="AK19" s="13">
        <v>59</v>
      </c>
      <c r="AL19" s="13">
        <v>52</v>
      </c>
      <c r="AM19" s="13">
        <v>53</v>
      </c>
      <c r="AN19" s="13">
        <v>40</v>
      </c>
      <c r="AO19" s="13">
        <v>45</v>
      </c>
      <c r="AP19" s="13">
        <v>3</v>
      </c>
      <c r="AQ19" s="13">
        <v>59</v>
      </c>
      <c r="AR19" s="13">
        <v>28</v>
      </c>
      <c r="AS19" s="13">
        <v>26</v>
      </c>
      <c r="AT19" s="13">
        <v>26</v>
      </c>
      <c r="AU19" s="13">
        <v>24</v>
      </c>
      <c r="AV19" s="13">
        <v>34</v>
      </c>
      <c r="AW19" s="13">
        <v>34</v>
      </c>
      <c r="AX19" s="13">
        <v>42</v>
      </c>
      <c r="AY19" s="13">
        <v>33</v>
      </c>
      <c r="AZ19" s="13">
        <v>34</v>
      </c>
      <c r="BA19" s="13">
        <v>30</v>
      </c>
      <c r="BB19" s="13">
        <v>30</v>
      </c>
      <c r="BC19" s="13">
        <v>30</v>
      </c>
      <c r="BD19" s="13">
        <v>30</v>
      </c>
      <c r="BE19" s="13">
        <v>40</v>
      </c>
      <c r="BF19" s="13">
        <v>41</v>
      </c>
      <c r="BG19" s="13">
        <v>41</v>
      </c>
      <c r="BH19" s="13">
        <v>45</v>
      </c>
      <c r="BI19" s="13">
        <v>24</v>
      </c>
      <c r="BJ19" s="13">
        <v>24</v>
      </c>
      <c r="BK19" s="13">
        <v>49</v>
      </c>
      <c r="BL19" s="13">
        <v>1</v>
      </c>
      <c r="BM19" s="13">
        <v>41</v>
      </c>
      <c r="BN19" s="13">
        <v>19</v>
      </c>
      <c r="BO19" s="13">
        <v>42</v>
      </c>
      <c r="BP19" s="13">
        <v>40</v>
      </c>
      <c r="BQ19" s="13">
        <v>31</v>
      </c>
      <c r="BR19" s="13">
        <v>45</v>
      </c>
      <c r="BS19" s="13">
        <v>38</v>
      </c>
      <c r="BT19" s="13">
        <v>26</v>
      </c>
      <c r="BU19" s="13">
        <v>33</v>
      </c>
      <c r="BV19" s="13">
        <v>31</v>
      </c>
      <c r="BW19" s="13">
        <v>31</v>
      </c>
      <c r="BX19" s="13">
        <v>35</v>
      </c>
      <c r="BY19" s="13">
        <v>36</v>
      </c>
      <c r="BZ19" s="13">
        <v>14</v>
      </c>
      <c r="CA19" s="13">
        <v>10</v>
      </c>
      <c r="CB19" s="13">
        <v>6</v>
      </c>
      <c r="CC19" s="13">
        <v>5</v>
      </c>
      <c r="CD19" s="13">
        <v>50</v>
      </c>
      <c r="CE19" s="13">
        <v>36</v>
      </c>
      <c r="CF19" s="13">
        <v>32</v>
      </c>
      <c r="CG19" s="13">
        <v>23</v>
      </c>
      <c r="CH19" s="13">
        <v>6</v>
      </c>
      <c r="CI19" s="13">
        <v>50</v>
      </c>
      <c r="CJ19" s="13">
        <v>57</v>
      </c>
      <c r="CK19" s="13">
        <v>14</v>
      </c>
      <c r="CL19" s="13">
        <v>16</v>
      </c>
      <c r="CM19" s="13">
        <v>26</v>
      </c>
      <c r="CN19" s="13">
        <v>24</v>
      </c>
    </row>
    <row r="21" spans="4:92" ht="10.5">
      <c r="D21" s="13">
        <f aca="true" t="shared" si="3" ref="D21:AI21">(10/6*D18/100)</f>
        <v>0.06666666666666667</v>
      </c>
      <c r="E21" s="13">
        <f t="shared" si="3"/>
        <v>0.03333333333333333</v>
      </c>
      <c r="F21" s="13">
        <f t="shared" si="3"/>
        <v>0.03333333333333333</v>
      </c>
      <c r="G21" s="13">
        <f t="shared" si="3"/>
        <v>0.03333333333333333</v>
      </c>
      <c r="H21" s="13">
        <f t="shared" si="3"/>
        <v>0.03333333333333333</v>
      </c>
      <c r="I21" s="13">
        <f t="shared" si="3"/>
        <v>0.03333333333333333</v>
      </c>
      <c r="J21" s="13">
        <f t="shared" si="3"/>
        <v>0.03333333333333333</v>
      </c>
      <c r="K21" s="13">
        <f t="shared" si="3"/>
        <v>0.2</v>
      </c>
      <c r="L21" s="13">
        <f t="shared" si="3"/>
        <v>0.2</v>
      </c>
      <c r="M21" s="13">
        <f t="shared" si="3"/>
        <v>0.2</v>
      </c>
      <c r="N21" s="13">
        <f t="shared" si="3"/>
        <v>0.05</v>
      </c>
      <c r="O21" s="13">
        <f t="shared" si="3"/>
        <v>0.05</v>
      </c>
      <c r="P21" s="13">
        <f t="shared" si="3"/>
        <v>0.2</v>
      </c>
      <c r="Q21" s="13">
        <f t="shared" si="3"/>
        <v>0.2</v>
      </c>
      <c r="R21" s="13">
        <f t="shared" si="3"/>
        <v>0.016666666666666666</v>
      </c>
      <c r="S21" s="13">
        <f t="shared" si="3"/>
        <v>0.016666666666666666</v>
      </c>
      <c r="T21" s="13">
        <f t="shared" si="3"/>
        <v>0.016666666666666666</v>
      </c>
      <c r="U21" s="13">
        <f t="shared" si="3"/>
        <v>0.55</v>
      </c>
      <c r="V21" s="13">
        <f t="shared" si="3"/>
        <v>0.55</v>
      </c>
      <c r="W21" s="13">
        <f t="shared" si="3"/>
        <v>0.75</v>
      </c>
      <c r="X21" s="13">
        <f t="shared" si="3"/>
        <v>0.7166666666666667</v>
      </c>
      <c r="Y21" s="13">
        <f t="shared" si="3"/>
        <v>0.7166666666666667</v>
      </c>
      <c r="Z21" s="13">
        <f t="shared" si="3"/>
        <v>0.65</v>
      </c>
      <c r="AA21" s="13">
        <f t="shared" si="3"/>
        <v>0.6666666666666667</v>
      </c>
      <c r="AB21" s="13">
        <f t="shared" si="3"/>
        <v>0.65</v>
      </c>
      <c r="AC21" s="13">
        <f t="shared" si="3"/>
        <v>0.6166666666666667</v>
      </c>
      <c r="AD21" s="13">
        <f t="shared" si="3"/>
        <v>0.6333333333333333</v>
      </c>
      <c r="AE21" s="13">
        <f t="shared" si="3"/>
        <v>0.6333333333333333</v>
      </c>
      <c r="AF21" s="13">
        <f t="shared" si="3"/>
        <v>0.65</v>
      </c>
      <c r="AG21" s="13">
        <f t="shared" si="3"/>
        <v>0.65</v>
      </c>
      <c r="AH21" s="13">
        <f t="shared" si="3"/>
        <v>0.65</v>
      </c>
      <c r="AI21" s="13">
        <f t="shared" si="3"/>
        <v>0.7</v>
      </c>
      <c r="AJ21" s="13">
        <f aca="true" t="shared" si="4" ref="AJ21:BO21">(10/6*AJ18/100)</f>
        <v>0.7</v>
      </c>
      <c r="AK21" s="13">
        <f t="shared" si="4"/>
        <v>0.6833333333333335</v>
      </c>
      <c r="AL21" s="13">
        <f t="shared" si="4"/>
        <v>0.6833333333333335</v>
      </c>
      <c r="AM21" s="13">
        <f t="shared" si="4"/>
        <v>0.6833333333333335</v>
      </c>
      <c r="AN21" s="13">
        <f t="shared" si="4"/>
        <v>0.03333333333333333</v>
      </c>
      <c r="AO21" s="13">
        <f t="shared" si="4"/>
        <v>0.03333333333333333</v>
      </c>
      <c r="AP21" s="13">
        <f t="shared" si="4"/>
        <v>0.06666666666666667</v>
      </c>
      <c r="AQ21" s="13">
        <f t="shared" si="4"/>
        <v>0.05</v>
      </c>
      <c r="AR21" s="13">
        <f t="shared" si="4"/>
        <v>0.03333333333333333</v>
      </c>
      <c r="AS21" s="13">
        <f t="shared" si="4"/>
        <v>0.03333333333333333</v>
      </c>
      <c r="AT21" s="13">
        <f t="shared" si="4"/>
        <v>0.03333333333333333</v>
      </c>
      <c r="AU21" s="13">
        <f t="shared" si="4"/>
        <v>0.03333333333333333</v>
      </c>
      <c r="AV21" s="13">
        <f t="shared" si="4"/>
        <v>0.03333333333333333</v>
      </c>
      <c r="AW21" s="13">
        <f t="shared" si="4"/>
        <v>0.03333333333333333</v>
      </c>
      <c r="AX21" s="13">
        <f t="shared" si="4"/>
        <v>0.08333333333333334</v>
      </c>
      <c r="AY21" s="13">
        <f t="shared" si="4"/>
        <v>0.2</v>
      </c>
      <c r="AZ21" s="13">
        <f t="shared" si="4"/>
        <v>0.03333333333333333</v>
      </c>
      <c r="BA21" s="13">
        <f t="shared" si="4"/>
        <v>0.03333333333333333</v>
      </c>
      <c r="BB21" s="13">
        <f t="shared" si="4"/>
        <v>0.03333333333333333</v>
      </c>
      <c r="BC21" s="13">
        <f t="shared" si="4"/>
        <v>0.03333333333333333</v>
      </c>
      <c r="BD21" s="13">
        <f t="shared" si="4"/>
        <v>0.03333333333333333</v>
      </c>
      <c r="BE21" s="13">
        <f t="shared" si="4"/>
        <v>0.03333333333333333</v>
      </c>
      <c r="BF21" s="13">
        <f t="shared" si="4"/>
        <v>0.03333333333333333</v>
      </c>
      <c r="BG21" s="13">
        <f t="shared" si="4"/>
        <v>0.03333333333333333</v>
      </c>
      <c r="BH21" s="13">
        <f t="shared" si="4"/>
        <v>0.03333333333333333</v>
      </c>
      <c r="BI21" s="13">
        <f t="shared" si="4"/>
        <v>0.06666666666666667</v>
      </c>
      <c r="BJ21" s="13">
        <f t="shared" si="4"/>
        <v>0.06666666666666667</v>
      </c>
      <c r="BK21" s="13">
        <f t="shared" si="4"/>
        <v>0.06666666666666667</v>
      </c>
      <c r="BL21" s="13">
        <f t="shared" si="4"/>
        <v>0.2</v>
      </c>
      <c r="BM21" s="13">
        <f t="shared" si="4"/>
        <v>0.23333333333333336</v>
      </c>
      <c r="BN21" s="13">
        <f t="shared" si="4"/>
        <v>0.016666666666666666</v>
      </c>
      <c r="BO21" s="13">
        <f t="shared" si="4"/>
        <v>0.08333333333333334</v>
      </c>
      <c r="BP21" s="13">
        <f aca="true" t="shared" si="5" ref="BP21:CN21">(10/6*BP18/100)</f>
        <v>0.08333333333333334</v>
      </c>
      <c r="BQ21" s="13">
        <f t="shared" si="5"/>
        <v>0.1</v>
      </c>
      <c r="BR21" s="13">
        <f t="shared" si="5"/>
        <v>0.1</v>
      </c>
      <c r="BS21" s="13">
        <f t="shared" si="5"/>
        <v>0.6333333333333333</v>
      </c>
      <c r="BT21" s="13">
        <f t="shared" si="5"/>
        <v>0.03333333333333333</v>
      </c>
      <c r="BU21" s="13">
        <f t="shared" si="5"/>
        <v>0.03333333333333333</v>
      </c>
      <c r="BV21" s="13">
        <f t="shared" si="5"/>
        <v>0.03333333333333333</v>
      </c>
      <c r="BW21" s="13">
        <f t="shared" si="5"/>
        <v>0.03333333333333333</v>
      </c>
      <c r="BX21" s="13">
        <f t="shared" si="5"/>
        <v>0.06666666666666667</v>
      </c>
      <c r="BY21" s="13">
        <f t="shared" si="5"/>
        <v>0.06666666666666667</v>
      </c>
      <c r="BZ21" s="13">
        <f t="shared" si="5"/>
        <v>0</v>
      </c>
      <c r="CA21" s="13">
        <f t="shared" si="5"/>
        <v>0</v>
      </c>
      <c r="CB21" s="13">
        <f t="shared" si="5"/>
        <v>0</v>
      </c>
      <c r="CC21" s="13">
        <f t="shared" si="5"/>
        <v>0</v>
      </c>
      <c r="CD21" s="13">
        <f t="shared" si="5"/>
        <v>0.9833333333333334</v>
      </c>
      <c r="CE21" s="13">
        <f t="shared" si="5"/>
        <v>0.8833333333333334</v>
      </c>
      <c r="CF21" s="13">
        <f t="shared" si="5"/>
        <v>0.8833333333333334</v>
      </c>
      <c r="CG21" s="13">
        <f t="shared" si="5"/>
        <v>0.9</v>
      </c>
      <c r="CH21" s="13">
        <f t="shared" si="5"/>
        <v>0.9</v>
      </c>
      <c r="CI21" s="13">
        <f t="shared" si="5"/>
        <v>0.31666666666666665</v>
      </c>
      <c r="CJ21" s="13">
        <f t="shared" si="5"/>
        <v>0.31666666666666665</v>
      </c>
      <c r="CK21" s="13">
        <f t="shared" si="5"/>
        <v>0.08333333333333334</v>
      </c>
      <c r="CL21" s="13">
        <f t="shared" si="5"/>
        <v>0.08333333333333334</v>
      </c>
      <c r="CM21" s="13">
        <f t="shared" si="5"/>
        <v>0.15</v>
      </c>
      <c r="CN21" s="13">
        <f t="shared" si="5"/>
        <v>0.15</v>
      </c>
    </row>
    <row r="22" spans="4:92" ht="10.5">
      <c r="D22" s="13">
        <f aca="true" t="shared" si="6" ref="D22:AI22">(10/6*D19/10000)</f>
        <v>0.0003333333333333333</v>
      </c>
      <c r="E22" s="13">
        <f t="shared" si="6"/>
        <v>0.0045</v>
      </c>
      <c r="F22" s="13">
        <f t="shared" si="6"/>
        <v>0.004666666666666667</v>
      </c>
      <c r="G22" s="13">
        <f t="shared" si="6"/>
        <v>0.004833333333333334</v>
      </c>
      <c r="H22" s="13">
        <f t="shared" si="6"/>
        <v>0.0041666666666666675</v>
      </c>
      <c r="I22" s="13">
        <f t="shared" si="6"/>
        <v>0.006</v>
      </c>
      <c r="J22" s="13">
        <f t="shared" si="6"/>
        <v>0.006666666666666667</v>
      </c>
      <c r="K22" s="13">
        <f t="shared" si="6"/>
        <v>0.0055</v>
      </c>
      <c r="L22" s="13">
        <f t="shared" si="6"/>
        <v>0.0065</v>
      </c>
      <c r="M22" s="13">
        <f t="shared" si="6"/>
        <v>0.006666666666666667</v>
      </c>
      <c r="N22" s="13">
        <f t="shared" si="6"/>
        <v>0</v>
      </c>
      <c r="O22" s="13">
        <f t="shared" si="6"/>
        <v>0.00016666666666666666</v>
      </c>
      <c r="P22" s="13">
        <f t="shared" si="6"/>
        <v>0.0003333333333333333</v>
      </c>
      <c r="Q22" s="13">
        <f t="shared" si="6"/>
        <v>0.0005</v>
      </c>
      <c r="R22" s="13">
        <f t="shared" si="6"/>
        <v>0.002</v>
      </c>
      <c r="S22" s="13">
        <f t="shared" si="6"/>
        <v>0.002166666666666667</v>
      </c>
      <c r="T22" s="13">
        <f t="shared" si="6"/>
        <v>0.003666666666666667</v>
      </c>
      <c r="U22" s="13">
        <f t="shared" si="6"/>
        <v>0.005</v>
      </c>
      <c r="V22" s="13">
        <f t="shared" si="6"/>
        <v>0.005</v>
      </c>
      <c r="W22" s="13">
        <f t="shared" si="6"/>
        <v>0.009833333333333335</v>
      </c>
      <c r="X22" s="13">
        <f t="shared" si="6"/>
        <v>0.0031666666666666666</v>
      </c>
      <c r="Y22" s="13">
        <f t="shared" si="6"/>
        <v>0.0038333333333333336</v>
      </c>
      <c r="Z22" s="13">
        <f t="shared" si="6"/>
        <v>0.005666666666666667</v>
      </c>
      <c r="AA22" s="13">
        <f t="shared" si="6"/>
        <v>0.0041666666666666675</v>
      </c>
      <c r="AB22" s="13">
        <f t="shared" si="6"/>
        <v>0.005666666666666667</v>
      </c>
      <c r="AC22" s="13">
        <f t="shared" si="6"/>
        <v>0.007833333333333335</v>
      </c>
      <c r="AD22" s="13">
        <f t="shared" si="6"/>
        <v>0.0045</v>
      </c>
      <c r="AE22" s="13">
        <f t="shared" si="6"/>
        <v>0.0051666666666666675</v>
      </c>
      <c r="AF22" s="13">
        <f t="shared" si="6"/>
        <v>0.0038333333333333336</v>
      </c>
      <c r="AG22" s="13">
        <f t="shared" si="6"/>
        <v>0.008833333333333334</v>
      </c>
      <c r="AH22" s="13">
        <f t="shared" si="6"/>
        <v>0.0065</v>
      </c>
      <c r="AI22" s="13">
        <f t="shared" si="6"/>
        <v>0.001</v>
      </c>
      <c r="AJ22" s="13">
        <f aca="true" t="shared" si="7" ref="AJ22:BO22">(10/6*AJ19/10000)</f>
        <v>0.001</v>
      </c>
      <c r="AK22" s="13">
        <f t="shared" si="7"/>
        <v>0.009833333333333335</v>
      </c>
      <c r="AL22" s="13">
        <f t="shared" si="7"/>
        <v>0.008666666666666668</v>
      </c>
      <c r="AM22" s="13">
        <f t="shared" si="7"/>
        <v>0.008833333333333334</v>
      </c>
      <c r="AN22" s="13">
        <f t="shared" si="7"/>
        <v>0.006666666666666667</v>
      </c>
      <c r="AO22" s="13">
        <f t="shared" si="7"/>
        <v>0.0075</v>
      </c>
      <c r="AP22" s="13">
        <f t="shared" si="7"/>
        <v>0.0005</v>
      </c>
      <c r="AQ22" s="13">
        <f t="shared" si="7"/>
        <v>0.009833333333333335</v>
      </c>
      <c r="AR22" s="13">
        <f t="shared" si="7"/>
        <v>0.004666666666666667</v>
      </c>
      <c r="AS22" s="13">
        <f t="shared" si="7"/>
        <v>0.004333333333333334</v>
      </c>
      <c r="AT22" s="13">
        <f t="shared" si="7"/>
        <v>0.004333333333333334</v>
      </c>
      <c r="AU22" s="13">
        <f t="shared" si="7"/>
        <v>0.004</v>
      </c>
      <c r="AV22" s="13">
        <f t="shared" si="7"/>
        <v>0.005666666666666667</v>
      </c>
      <c r="AW22" s="13">
        <f t="shared" si="7"/>
        <v>0.005666666666666667</v>
      </c>
      <c r="AX22" s="13">
        <f t="shared" si="7"/>
        <v>0.007</v>
      </c>
      <c r="AY22" s="13">
        <f t="shared" si="7"/>
        <v>0.0055</v>
      </c>
      <c r="AZ22" s="13">
        <f t="shared" si="7"/>
        <v>0.005666666666666667</v>
      </c>
      <c r="BA22" s="13">
        <f t="shared" si="7"/>
        <v>0.005</v>
      </c>
      <c r="BB22" s="13">
        <f t="shared" si="7"/>
        <v>0.005</v>
      </c>
      <c r="BC22" s="13">
        <f t="shared" si="7"/>
        <v>0.005</v>
      </c>
      <c r="BD22" s="13">
        <f t="shared" si="7"/>
        <v>0.005</v>
      </c>
      <c r="BE22" s="13">
        <f t="shared" si="7"/>
        <v>0.006666666666666667</v>
      </c>
      <c r="BF22" s="13">
        <f t="shared" si="7"/>
        <v>0.0068333333333333345</v>
      </c>
      <c r="BG22" s="13">
        <f t="shared" si="7"/>
        <v>0.0068333333333333345</v>
      </c>
      <c r="BH22" s="13">
        <f t="shared" si="7"/>
        <v>0.0075</v>
      </c>
      <c r="BI22" s="13">
        <f t="shared" si="7"/>
        <v>0.004</v>
      </c>
      <c r="BJ22" s="13">
        <f t="shared" si="7"/>
        <v>0.004</v>
      </c>
      <c r="BK22" s="13">
        <f t="shared" si="7"/>
        <v>0.008166666666666668</v>
      </c>
      <c r="BL22" s="13">
        <f t="shared" si="7"/>
        <v>0.00016666666666666666</v>
      </c>
      <c r="BM22" s="13">
        <f t="shared" si="7"/>
        <v>0.0068333333333333345</v>
      </c>
      <c r="BN22" s="13">
        <f t="shared" si="7"/>
        <v>0.0031666666666666666</v>
      </c>
      <c r="BO22" s="13">
        <f t="shared" si="7"/>
        <v>0.007</v>
      </c>
      <c r="BP22" s="13">
        <f aca="true" t="shared" si="8" ref="BP22:CN22">(10/6*BP19/10000)</f>
        <v>0.006666666666666667</v>
      </c>
      <c r="BQ22" s="13">
        <f t="shared" si="8"/>
        <v>0.0051666666666666675</v>
      </c>
      <c r="BR22" s="13">
        <f t="shared" si="8"/>
        <v>0.0075</v>
      </c>
      <c r="BS22" s="13">
        <f t="shared" si="8"/>
        <v>0.006333333333333333</v>
      </c>
      <c r="BT22" s="13">
        <f t="shared" si="8"/>
        <v>0.004333333333333334</v>
      </c>
      <c r="BU22" s="13">
        <f t="shared" si="8"/>
        <v>0.0055</v>
      </c>
      <c r="BV22" s="13">
        <f t="shared" si="8"/>
        <v>0.0051666666666666675</v>
      </c>
      <c r="BW22" s="13">
        <f t="shared" si="8"/>
        <v>0.0051666666666666675</v>
      </c>
      <c r="BX22" s="13">
        <f t="shared" si="8"/>
        <v>0.005833333333333334</v>
      </c>
      <c r="BY22" s="13">
        <f t="shared" si="8"/>
        <v>0.006</v>
      </c>
      <c r="BZ22" s="13">
        <f t="shared" si="8"/>
        <v>0.0023333333333333335</v>
      </c>
      <c r="CA22" s="13">
        <f t="shared" si="8"/>
        <v>0.0016666666666666668</v>
      </c>
      <c r="CB22" s="13">
        <f t="shared" si="8"/>
        <v>0.001</v>
      </c>
      <c r="CC22" s="13">
        <f t="shared" si="8"/>
        <v>0.0008333333333333334</v>
      </c>
      <c r="CD22" s="13">
        <f t="shared" si="8"/>
        <v>0.008333333333333335</v>
      </c>
      <c r="CE22" s="13">
        <f t="shared" si="8"/>
        <v>0.006</v>
      </c>
      <c r="CF22" s="13">
        <f t="shared" si="8"/>
        <v>0.005333333333333333</v>
      </c>
      <c r="CG22" s="13">
        <f t="shared" si="8"/>
        <v>0.0038333333333333336</v>
      </c>
      <c r="CH22" s="13">
        <f t="shared" si="8"/>
        <v>0.001</v>
      </c>
      <c r="CI22" s="13">
        <f t="shared" si="8"/>
        <v>0.008333333333333335</v>
      </c>
      <c r="CJ22" s="13">
        <f t="shared" si="8"/>
        <v>0.0095</v>
      </c>
      <c r="CK22" s="13">
        <f t="shared" si="8"/>
        <v>0.0023333333333333335</v>
      </c>
      <c r="CL22" s="13">
        <f t="shared" si="8"/>
        <v>0.0026666666666666666</v>
      </c>
      <c r="CM22" s="13">
        <f t="shared" si="8"/>
        <v>0.004333333333333334</v>
      </c>
      <c r="CN22" s="13">
        <f t="shared" si="8"/>
        <v>0.004</v>
      </c>
    </row>
    <row r="24" spans="3:92" ht="10.5">
      <c r="C24" s="13" t="s">
        <v>102</v>
      </c>
      <c r="D24" s="13">
        <f aca="true" t="shared" si="9" ref="D24:AI24">D17+D21+D22</f>
        <v>45.067</v>
      </c>
      <c r="E24" s="13">
        <f t="shared" si="9"/>
        <v>45.03783333333333</v>
      </c>
      <c r="F24" s="13">
        <f t="shared" si="9"/>
        <v>45.038</v>
      </c>
      <c r="G24" s="13">
        <f t="shared" si="9"/>
        <v>45.03816666666666</v>
      </c>
      <c r="H24" s="13">
        <f t="shared" si="9"/>
        <v>45.0375</v>
      </c>
      <c r="I24" s="13">
        <f t="shared" si="9"/>
        <v>45.03933333333333</v>
      </c>
      <c r="J24" s="13">
        <f t="shared" si="9"/>
        <v>45.04</v>
      </c>
      <c r="K24" s="13">
        <f t="shared" si="9"/>
        <v>45.2055</v>
      </c>
      <c r="L24" s="13">
        <f t="shared" si="9"/>
        <v>45.206500000000005</v>
      </c>
      <c r="M24" s="13">
        <f t="shared" si="9"/>
        <v>45.20666666666667</v>
      </c>
      <c r="N24" s="13">
        <f t="shared" si="9"/>
        <v>45.05</v>
      </c>
      <c r="O24" s="13">
        <f t="shared" si="9"/>
        <v>45.05016666666666</v>
      </c>
      <c r="P24" s="13">
        <f t="shared" si="9"/>
        <v>45.20033333333333</v>
      </c>
      <c r="Q24" s="13">
        <f t="shared" si="9"/>
        <v>45.200500000000005</v>
      </c>
      <c r="R24" s="13">
        <f t="shared" si="9"/>
        <v>45.01866666666667</v>
      </c>
      <c r="S24" s="13">
        <f t="shared" si="9"/>
        <v>45.01883333333333</v>
      </c>
      <c r="T24" s="13">
        <f t="shared" si="9"/>
        <v>45.02033333333333</v>
      </c>
      <c r="U24" s="13">
        <f t="shared" si="9"/>
        <v>45.555</v>
      </c>
      <c r="V24" s="13">
        <f t="shared" si="9"/>
        <v>45.555</v>
      </c>
      <c r="W24" s="13">
        <f t="shared" si="9"/>
        <v>44.75983333333333</v>
      </c>
      <c r="X24" s="13">
        <f t="shared" si="9"/>
        <v>44.719833333333334</v>
      </c>
      <c r="Y24" s="13">
        <f t="shared" si="9"/>
        <v>44.7205</v>
      </c>
      <c r="Z24" s="13">
        <f t="shared" si="9"/>
        <v>44.65566666666667</v>
      </c>
      <c r="AA24" s="13">
        <f t="shared" si="9"/>
        <v>44.670833333333334</v>
      </c>
      <c r="AB24" s="13">
        <f t="shared" si="9"/>
        <v>44.65566666666667</v>
      </c>
      <c r="AC24" s="13">
        <f t="shared" si="9"/>
        <v>44.6245</v>
      </c>
      <c r="AD24" s="13">
        <f t="shared" si="9"/>
        <v>44.63783333333333</v>
      </c>
      <c r="AE24" s="13">
        <f t="shared" si="9"/>
        <v>44.6385</v>
      </c>
      <c r="AF24" s="13">
        <f t="shared" si="9"/>
        <v>44.65383333333333</v>
      </c>
      <c r="AG24" s="13">
        <f t="shared" si="9"/>
        <v>44.658833333333334</v>
      </c>
      <c r="AH24" s="13">
        <f t="shared" si="9"/>
        <v>44.6565</v>
      </c>
      <c r="AI24" s="13">
        <f t="shared" si="9"/>
        <v>44.701</v>
      </c>
      <c r="AJ24" s="13">
        <f aca="true" t="shared" si="10" ref="AJ24:BO24">AJ17+AJ21+AJ22</f>
        <v>44.701</v>
      </c>
      <c r="AK24" s="13">
        <f t="shared" si="10"/>
        <v>44.69316666666666</v>
      </c>
      <c r="AL24" s="13">
        <f t="shared" si="10"/>
        <v>44.692</v>
      </c>
      <c r="AM24" s="13">
        <f t="shared" si="10"/>
        <v>44.692166666666665</v>
      </c>
      <c r="AN24" s="13">
        <f t="shared" si="10"/>
        <v>45.04</v>
      </c>
      <c r="AO24" s="13">
        <f t="shared" si="10"/>
        <v>45.04083333333333</v>
      </c>
      <c r="AP24" s="13">
        <f t="shared" si="10"/>
        <v>45.06716666666667</v>
      </c>
      <c r="AQ24" s="13">
        <f t="shared" si="10"/>
        <v>45.05983333333333</v>
      </c>
      <c r="AR24" s="13">
        <f t="shared" si="10"/>
        <v>45.038</v>
      </c>
      <c r="AS24" s="13">
        <f t="shared" si="10"/>
        <v>45.03766666666667</v>
      </c>
      <c r="AT24" s="13">
        <f t="shared" si="10"/>
        <v>45.03766666666667</v>
      </c>
      <c r="AU24" s="13">
        <f t="shared" si="10"/>
        <v>45.03733333333333</v>
      </c>
      <c r="AV24" s="13">
        <f t="shared" si="10"/>
        <v>45.039</v>
      </c>
      <c r="AW24" s="13">
        <f t="shared" si="10"/>
        <v>45.039</v>
      </c>
      <c r="AX24" s="13">
        <f t="shared" si="10"/>
        <v>45.090333333333334</v>
      </c>
      <c r="AY24" s="13">
        <f t="shared" si="10"/>
        <v>45.2055</v>
      </c>
      <c r="AZ24" s="13">
        <f t="shared" si="10"/>
        <v>45.039</v>
      </c>
      <c r="BA24" s="13">
        <f t="shared" si="10"/>
        <v>45.038333333333334</v>
      </c>
      <c r="BB24" s="13">
        <f t="shared" si="10"/>
        <v>45.038333333333334</v>
      </c>
      <c r="BC24" s="13">
        <f t="shared" si="10"/>
        <v>45.038333333333334</v>
      </c>
      <c r="BD24" s="13">
        <f t="shared" si="10"/>
        <v>45.038333333333334</v>
      </c>
      <c r="BE24" s="13">
        <f t="shared" si="10"/>
        <v>45.04</v>
      </c>
      <c r="BF24" s="13">
        <f t="shared" si="10"/>
        <v>45.040166666666664</v>
      </c>
      <c r="BG24" s="13">
        <f t="shared" si="10"/>
        <v>45.040166666666664</v>
      </c>
      <c r="BH24" s="13">
        <f t="shared" si="10"/>
        <v>45.04083333333333</v>
      </c>
      <c r="BI24" s="13">
        <f t="shared" si="10"/>
        <v>45.07066666666667</v>
      </c>
      <c r="BJ24" s="13">
        <f t="shared" si="10"/>
        <v>45.07066666666667</v>
      </c>
      <c r="BK24" s="13">
        <f t="shared" si="10"/>
        <v>45.07483333333334</v>
      </c>
      <c r="BL24" s="13">
        <f t="shared" si="10"/>
        <v>45.20016666666667</v>
      </c>
      <c r="BM24" s="13">
        <f t="shared" si="10"/>
        <v>45.24016666666667</v>
      </c>
      <c r="BN24" s="13">
        <f t="shared" si="10"/>
        <v>45.01983333333333</v>
      </c>
      <c r="BO24" s="13">
        <f t="shared" si="10"/>
        <v>45.090333333333334</v>
      </c>
      <c r="BP24" s="13">
        <f aca="true" t="shared" si="11" ref="BP24:CN24">BP17+BP21+BP22</f>
        <v>45.09</v>
      </c>
      <c r="BQ24" s="13">
        <f t="shared" si="11"/>
        <v>45.10516666666667</v>
      </c>
      <c r="BR24" s="13">
        <f t="shared" si="11"/>
        <v>45.1075</v>
      </c>
      <c r="BS24" s="13">
        <f t="shared" si="11"/>
        <v>44.63966666666666</v>
      </c>
      <c r="BT24" s="13">
        <f t="shared" si="11"/>
        <v>45.03766666666667</v>
      </c>
      <c r="BU24" s="13">
        <f t="shared" si="11"/>
        <v>44.03883333333333</v>
      </c>
      <c r="BV24" s="13">
        <f t="shared" si="11"/>
        <v>44.0385</v>
      </c>
      <c r="BW24" s="13">
        <f t="shared" si="11"/>
        <v>44.0385</v>
      </c>
      <c r="BX24" s="13">
        <f t="shared" si="11"/>
        <v>44.072500000000005</v>
      </c>
      <c r="BY24" s="13">
        <f t="shared" si="11"/>
        <v>44.07266666666667</v>
      </c>
      <c r="BZ24" s="13">
        <f t="shared" si="11"/>
        <v>44.00233333333333</v>
      </c>
      <c r="CA24" s="13">
        <f t="shared" si="11"/>
        <v>44.001666666666665</v>
      </c>
      <c r="CB24" s="13">
        <f t="shared" si="11"/>
        <v>44.001</v>
      </c>
      <c r="CC24" s="13">
        <f t="shared" si="11"/>
        <v>44.00083333333333</v>
      </c>
      <c r="CD24" s="13">
        <f t="shared" si="11"/>
        <v>43.99166666666667</v>
      </c>
      <c r="CE24" s="13">
        <f t="shared" si="11"/>
        <v>45.88933333333333</v>
      </c>
      <c r="CF24" s="13">
        <f t="shared" si="11"/>
        <v>45.888666666666666</v>
      </c>
      <c r="CG24" s="13">
        <f t="shared" si="11"/>
        <v>45.90383333333333</v>
      </c>
      <c r="CH24" s="13">
        <f t="shared" si="11"/>
        <v>45.900999999999996</v>
      </c>
      <c r="CI24" s="13">
        <f t="shared" si="11"/>
        <v>46.325</v>
      </c>
      <c r="CJ24" s="13">
        <f t="shared" si="11"/>
        <v>46.32616666666667</v>
      </c>
      <c r="CK24" s="13">
        <f t="shared" si="11"/>
        <v>46.08566666666667</v>
      </c>
      <c r="CL24" s="13">
        <f t="shared" si="11"/>
        <v>46.086000000000006</v>
      </c>
      <c r="CM24" s="13">
        <f t="shared" si="11"/>
        <v>44.154333333333334</v>
      </c>
      <c r="CN24" s="13">
        <f t="shared" si="11"/>
        <v>44.153999999999996</v>
      </c>
    </row>
    <row r="26" spans="1:92" ht="10.5">
      <c r="A26" s="30"/>
      <c r="B26" s="30" t="s">
        <v>103</v>
      </c>
      <c r="C26" s="30" t="s">
        <v>104</v>
      </c>
      <c r="D26" s="31">
        <f aca="true" t="shared" si="12" ref="D26:AI26">D24</f>
        <v>45.067</v>
      </c>
      <c r="E26" s="31">
        <f t="shared" si="12"/>
        <v>45.03783333333333</v>
      </c>
      <c r="F26" s="31">
        <f t="shared" si="12"/>
        <v>45.038</v>
      </c>
      <c r="G26" s="31">
        <f t="shared" si="12"/>
        <v>45.03816666666666</v>
      </c>
      <c r="H26" s="31">
        <f t="shared" si="12"/>
        <v>45.0375</v>
      </c>
      <c r="I26" s="31">
        <f t="shared" si="12"/>
        <v>45.03933333333333</v>
      </c>
      <c r="J26" s="31">
        <f t="shared" si="12"/>
        <v>45.04</v>
      </c>
      <c r="K26" s="31">
        <f t="shared" si="12"/>
        <v>45.2055</v>
      </c>
      <c r="L26" s="31">
        <f t="shared" si="12"/>
        <v>45.206500000000005</v>
      </c>
      <c r="M26" s="31">
        <f t="shared" si="12"/>
        <v>45.20666666666667</v>
      </c>
      <c r="N26" s="31">
        <f t="shared" si="12"/>
        <v>45.05</v>
      </c>
      <c r="O26" s="31">
        <f t="shared" si="12"/>
        <v>45.05016666666666</v>
      </c>
      <c r="P26" s="31">
        <f t="shared" si="12"/>
        <v>45.20033333333333</v>
      </c>
      <c r="Q26" s="31">
        <f t="shared" si="12"/>
        <v>45.200500000000005</v>
      </c>
      <c r="R26" s="31">
        <f t="shared" si="12"/>
        <v>45.01866666666667</v>
      </c>
      <c r="S26" s="31">
        <f t="shared" si="12"/>
        <v>45.01883333333333</v>
      </c>
      <c r="T26" s="31">
        <f t="shared" si="12"/>
        <v>45.02033333333333</v>
      </c>
      <c r="U26" s="31">
        <f t="shared" si="12"/>
        <v>45.555</v>
      </c>
      <c r="V26" s="31">
        <f t="shared" si="12"/>
        <v>45.555</v>
      </c>
      <c r="W26" s="31">
        <f t="shared" si="12"/>
        <v>44.75983333333333</v>
      </c>
      <c r="X26" s="31">
        <f t="shared" si="12"/>
        <v>44.719833333333334</v>
      </c>
      <c r="Y26" s="31">
        <f t="shared" si="12"/>
        <v>44.7205</v>
      </c>
      <c r="Z26" s="31">
        <f t="shared" si="12"/>
        <v>44.65566666666667</v>
      </c>
      <c r="AA26" s="31">
        <f t="shared" si="12"/>
        <v>44.670833333333334</v>
      </c>
      <c r="AB26" s="31">
        <f t="shared" si="12"/>
        <v>44.65566666666667</v>
      </c>
      <c r="AC26" s="31">
        <f t="shared" si="12"/>
        <v>44.6245</v>
      </c>
      <c r="AD26" s="31">
        <f t="shared" si="12"/>
        <v>44.63783333333333</v>
      </c>
      <c r="AE26" s="31">
        <f t="shared" si="12"/>
        <v>44.6385</v>
      </c>
      <c r="AF26" s="31">
        <f t="shared" si="12"/>
        <v>44.65383333333333</v>
      </c>
      <c r="AG26" s="31">
        <f t="shared" si="12"/>
        <v>44.658833333333334</v>
      </c>
      <c r="AH26" s="31">
        <f t="shared" si="12"/>
        <v>44.6565</v>
      </c>
      <c r="AI26" s="31">
        <f t="shared" si="12"/>
        <v>44.701</v>
      </c>
      <c r="AJ26" s="31">
        <f aca="true" t="shared" si="13" ref="AJ26:BO26">AJ24</f>
        <v>44.701</v>
      </c>
      <c r="AK26" s="31">
        <f t="shared" si="13"/>
        <v>44.69316666666666</v>
      </c>
      <c r="AL26" s="31">
        <f t="shared" si="13"/>
        <v>44.692</v>
      </c>
      <c r="AM26" s="31">
        <f t="shared" si="13"/>
        <v>44.692166666666665</v>
      </c>
      <c r="AN26" s="31">
        <f t="shared" si="13"/>
        <v>45.04</v>
      </c>
      <c r="AO26" s="31">
        <f t="shared" si="13"/>
        <v>45.04083333333333</v>
      </c>
      <c r="AP26" s="31">
        <f t="shared" si="13"/>
        <v>45.06716666666667</v>
      </c>
      <c r="AQ26" s="31">
        <f t="shared" si="13"/>
        <v>45.05983333333333</v>
      </c>
      <c r="AR26" s="31">
        <f t="shared" si="13"/>
        <v>45.038</v>
      </c>
      <c r="AS26" s="31">
        <f t="shared" si="13"/>
        <v>45.03766666666667</v>
      </c>
      <c r="AT26" s="31">
        <f t="shared" si="13"/>
        <v>45.03766666666667</v>
      </c>
      <c r="AU26" s="31">
        <f t="shared" si="13"/>
        <v>45.03733333333333</v>
      </c>
      <c r="AV26" s="31">
        <f t="shared" si="13"/>
        <v>45.039</v>
      </c>
      <c r="AW26" s="31">
        <f t="shared" si="13"/>
        <v>45.039</v>
      </c>
      <c r="AX26" s="31">
        <f t="shared" si="13"/>
        <v>45.090333333333334</v>
      </c>
      <c r="AY26" s="31">
        <f t="shared" si="13"/>
        <v>45.2055</v>
      </c>
      <c r="AZ26" s="31">
        <f t="shared" si="13"/>
        <v>45.039</v>
      </c>
      <c r="BA26" s="31">
        <f t="shared" si="13"/>
        <v>45.038333333333334</v>
      </c>
      <c r="BB26" s="31">
        <f t="shared" si="13"/>
        <v>45.038333333333334</v>
      </c>
      <c r="BC26" s="31">
        <f t="shared" si="13"/>
        <v>45.038333333333334</v>
      </c>
      <c r="BD26" s="31">
        <f t="shared" si="13"/>
        <v>45.038333333333334</v>
      </c>
      <c r="BE26" s="31">
        <f t="shared" si="13"/>
        <v>45.04</v>
      </c>
      <c r="BF26" s="31">
        <f t="shared" si="13"/>
        <v>45.040166666666664</v>
      </c>
      <c r="BG26" s="31">
        <f t="shared" si="13"/>
        <v>45.040166666666664</v>
      </c>
      <c r="BH26" s="31">
        <f t="shared" si="13"/>
        <v>45.04083333333333</v>
      </c>
      <c r="BI26" s="31">
        <f t="shared" si="13"/>
        <v>45.07066666666667</v>
      </c>
      <c r="BJ26" s="31">
        <f t="shared" si="13"/>
        <v>45.07066666666667</v>
      </c>
      <c r="BK26" s="31">
        <f t="shared" si="13"/>
        <v>45.07483333333334</v>
      </c>
      <c r="BL26" s="31">
        <f t="shared" si="13"/>
        <v>45.20016666666667</v>
      </c>
      <c r="BM26" s="31">
        <f t="shared" si="13"/>
        <v>45.24016666666667</v>
      </c>
      <c r="BN26" s="31">
        <f t="shared" si="13"/>
        <v>45.01983333333333</v>
      </c>
      <c r="BO26" s="31">
        <f t="shared" si="13"/>
        <v>45.090333333333334</v>
      </c>
      <c r="BP26" s="31">
        <f aca="true" t="shared" si="14" ref="BP26:CN26">BP24</f>
        <v>45.09</v>
      </c>
      <c r="BQ26" s="31">
        <f t="shared" si="14"/>
        <v>45.10516666666667</v>
      </c>
      <c r="BR26" s="31">
        <f t="shared" si="14"/>
        <v>45.1075</v>
      </c>
      <c r="BS26" s="31">
        <f t="shared" si="14"/>
        <v>44.63966666666666</v>
      </c>
      <c r="BT26" s="31">
        <f t="shared" si="14"/>
        <v>45.03766666666667</v>
      </c>
      <c r="BU26" s="31">
        <f t="shared" si="14"/>
        <v>44.03883333333333</v>
      </c>
      <c r="BV26" s="31">
        <f t="shared" si="14"/>
        <v>44.0385</v>
      </c>
      <c r="BW26" s="31">
        <f t="shared" si="14"/>
        <v>44.0385</v>
      </c>
      <c r="BX26" s="31">
        <f t="shared" si="14"/>
        <v>44.072500000000005</v>
      </c>
      <c r="BY26" s="31">
        <f t="shared" si="14"/>
        <v>44.07266666666667</v>
      </c>
      <c r="BZ26" s="31">
        <f t="shared" si="14"/>
        <v>44.00233333333333</v>
      </c>
      <c r="CA26" s="31">
        <f t="shared" si="14"/>
        <v>44.001666666666665</v>
      </c>
      <c r="CB26" s="31">
        <f t="shared" si="14"/>
        <v>44.001</v>
      </c>
      <c r="CC26" s="31">
        <f t="shared" si="14"/>
        <v>44.00083333333333</v>
      </c>
      <c r="CD26" s="31">
        <f t="shared" si="14"/>
        <v>43.99166666666667</v>
      </c>
      <c r="CE26" s="31">
        <f t="shared" si="14"/>
        <v>45.88933333333333</v>
      </c>
      <c r="CF26" s="31">
        <f t="shared" si="14"/>
        <v>45.888666666666666</v>
      </c>
      <c r="CG26" s="31">
        <f t="shared" si="14"/>
        <v>45.90383333333333</v>
      </c>
      <c r="CH26" s="31">
        <f t="shared" si="14"/>
        <v>45.900999999999996</v>
      </c>
      <c r="CI26" s="31">
        <f t="shared" si="14"/>
        <v>46.325</v>
      </c>
      <c r="CJ26" s="31">
        <f t="shared" si="14"/>
        <v>46.32616666666667</v>
      </c>
      <c r="CK26" s="31">
        <f t="shared" si="14"/>
        <v>46.08566666666667</v>
      </c>
      <c r="CL26" s="31">
        <f t="shared" si="14"/>
        <v>46.086000000000006</v>
      </c>
      <c r="CM26" s="31">
        <f t="shared" si="14"/>
        <v>44.154333333333334</v>
      </c>
      <c r="CN26" s="31">
        <f t="shared" si="14"/>
        <v>44.153999999999996</v>
      </c>
    </row>
    <row r="27" spans="1:92" ht="10.5">
      <c r="A27" s="30"/>
      <c r="B27" s="30" t="s">
        <v>103</v>
      </c>
      <c r="C27" s="30" t="s">
        <v>105</v>
      </c>
      <c r="D27" s="31">
        <f aca="true" t="shared" si="15" ref="D27:AI27">D11</f>
        <v>12</v>
      </c>
      <c r="E27" s="31">
        <f t="shared" si="15"/>
        <v>35</v>
      </c>
      <c r="F27" s="31">
        <f t="shared" si="15"/>
        <v>55</v>
      </c>
      <c r="G27" s="31">
        <f t="shared" si="15"/>
        <v>20</v>
      </c>
      <c r="H27" s="31">
        <f t="shared" si="15"/>
        <v>30</v>
      </c>
      <c r="I27" s="31">
        <f t="shared" si="15"/>
        <v>25</v>
      </c>
      <c r="J27" s="31">
        <f t="shared" si="15"/>
        <v>10</v>
      </c>
      <c r="K27" s="31">
        <f t="shared" si="15"/>
        <v>20</v>
      </c>
      <c r="L27" s="31">
        <f t="shared" si="15"/>
        <v>15</v>
      </c>
      <c r="M27" s="31">
        <f t="shared" si="15"/>
        <v>23</v>
      </c>
      <c r="N27" s="31">
        <f t="shared" si="15"/>
        <v>15</v>
      </c>
      <c r="O27" s="31">
        <f t="shared" si="15"/>
        <v>75</v>
      </c>
      <c r="P27" s="31">
        <f t="shared" si="15"/>
        <v>60</v>
      </c>
      <c r="Q27" s="31">
        <f t="shared" si="15"/>
        <v>5</v>
      </c>
      <c r="R27" s="31">
        <f t="shared" si="15"/>
        <v>80</v>
      </c>
      <c r="S27" s="31">
        <f t="shared" si="15"/>
        <v>45</v>
      </c>
      <c r="T27" s="31">
        <f t="shared" si="15"/>
        <v>25</v>
      </c>
      <c r="U27" s="31">
        <f t="shared" si="15"/>
        <v>60</v>
      </c>
      <c r="V27" s="31">
        <f t="shared" si="15"/>
        <v>50</v>
      </c>
      <c r="W27" s="31">
        <f t="shared" si="15"/>
        <v>55</v>
      </c>
      <c r="X27" s="31">
        <f t="shared" si="15"/>
        <v>18</v>
      </c>
      <c r="Y27" s="31">
        <f t="shared" si="15"/>
        <v>21</v>
      </c>
      <c r="Z27" s="31">
        <f t="shared" si="15"/>
        <v>41.5</v>
      </c>
      <c r="AA27" s="31">
        <f t="shared" si="15"/>
        <v>56</v>
      </c>
      <c r="AB27" s="31">
        <f t="shared" si="15"/>
        <v>54</v>
      </c>
      <c r="AC27" s="31">
        <f t="shared" si="15"/>
        <v>37</v>
      </c>
      <c r="AD27" s="31">
        <f t="shared" si="15"/>
        <v>47</v>
      </c>
      <c r="AE27" s="31">
        <f t="shared" si="15"/>
        <v>74</v>
      </c>
      <c r="AF27" s="31">
        <f t="shared" si="15"/>
        <v>40</v>
      </c>
      <c r="AG27" s="31">
        <f t="shared" si="15"/>
        <v>60</v>
      </c>
      <c r="AH27" s="31">
        <f t="shared" si="15"/>
        <v>30</v>
      </c>
      <c r="AI27" s="31">
        <f t="shared" si="15"/>
        <v>13</v>
      </c>
      <c r="AJ27" s="31">
        <f aca="true" t="shared" si="16" ref="AJ27:BO27">AJ11</f>
        <v>48</v>
      </c>
      <c r="AK27" s="31">
        <f t="shared" si="16"/>
        <v>57</v>
      </c>
      <c r="AL27" s="31">
        <f t="shared" si="16"/>
        <v>51</v>
      </c>
      <c r="AM27" s="31">
        <f t="shared" si="16"/>
        <v>18</v>
      </c>
      <c r="AN27" s="31">
        <f t="shared" si="16"/>
        <v>10</v>
      </c>
      <c r="AO27" s="31">
        <f t="shared" si="16"/>
        <v>10</v>
      </c>
      <c r="AP27" s="31">
        <f t="shared" si="16"/>
        <v>28</v>
      </c>
      <c r="AQ27" s="31">
        <f t="shared" si="16"/>
        <v>35</v>
      </c>
      <c r="AR27" s="31">
        <f t="shared" si="16"/>
        <v>3</v>
      </c>
      <c r="AS27" s="31">
        <f t="shared" si="16"/>
        <v>55</v>
      </c>
      <c r="AT27" s="31">
        <f t="shared" si="16"/>
        <v>25</v>
      </c>
      <c r="AU27" s="31">
        <f t="shared" si="16"/>
        <v>10</v>
      </c>
      <c r="AV27" s="31">
        <f t="shared" si="16"/>
        <v>40</v>
      </c>
      <c r="AW27" s="31">
        <f t="shared" si="16"/>
        <v>30</v>
      </c>
      <c r="AX27" s="31">
        <f t="shared" si="16"/>
        <v>90</v>
      </c>
      <c r="AY27" s="31">
        <f t="shared" si="16"/>
        <v>5</v>
      </c>
      <c r="AZ27" s="31">
        <f t="shared" si="16"/>
        <v>22</v>
      </c>
      <c r="BA27" s="31">
        <f t="shared" si="16"/>
        <v>0</v>
      </c>
      <c r="BB27" s="31">
        <f t="shared" si="16"/>
        <v>28</v>
      </c>
      <c r="BC27" s="31">
        <f t="shared" si="16"/>
        <v>69</v>
      </c>
      <c r="BD27" s="31">
        <f t="shared" si="16"/>
        <v>25</v>
      </c>
      <c r="BE27" s="31">
        <f t="shared" si="16"/>
        <v>85</v>
      </c>
      <c r="BF27" s="31">
        <f t="shared" si="16"/>
        <v>36</v>
      </c>
      <c r="BG27" s="31">
        <f t="shared" si="16"/>
        <v>41</v>
      </c>
      <c r="BH27" s="31">
        <f t="shared" si="16"/>
        <v>10</v>
      </c>
      <c r="BI27" s="31">
        <f t="shared" si="16"/>
        <v>40</v>
      </c>
      <c r="BJ27" s="31">
        <f t="shared" si="16"/>
        <v>50</v>
      </c>
      <c r="BK27" s="31">
        <f t="shared" si="16"/>
        <v>20</v>
      </c>
      <c r="BL27" s="31">
        <f t="shared" si="16"/>
        <v>8</v>
      </c>
      <c r="BM27" s="31">
        <f t="shared" si="16"/>
        <v>41</v>
      </c>
      <c r="BN27" s="31">
        <f t="shared" si="16"/>
        <v>60</v>
      </c>
      <c r="BO27" s="31">
        <f t="shared" si="16"/>
        <v>35</v>
      </c>
      <c r="BP27" s="31">
        <f aca="true" t="shared" si="17" ref="BP27:CN27">BP11</f>
        <v>10</v>
      </c>
      <c r="BQ27" s="31">
        <f t="shared" si="17"/>
        <v>85</v>
      </c>
      <c r="BR27" s="31">
        <f t="shared" si="17"/>
        <v>82</v>
      </c>
      <c r="BS27" s="31">
        <f t="shared" si="17"/>
        <v>31</v>
      </c>
      <c r="BT27" s="31">
        <f t="shared" si="17"/>
        <v>50</v>
      </c>
      <c r="BU27" s="31">
        <f t="shared" si="17"/>
        <v>83</v>
      </c>
      <c r="BV27" s="31">
        <f t="shared" si="17"/>
        <v>75</v>
      </c>
      <c r="BW27" s="31">
        <f t="shared" si="17"/>
        <v>90</v>
      </c>
      <c r="BX27" s="31">
        <f t="shared" si="17"/>
        <v>62</v>
      </c>
      <c r="BY27" s="31">
        <f t="shared" si="17"/>
        <v>72</v>
      </c>
      <c r="BZ27" s="31">
        <f t="shared" si="17"/>
        <v>80</v>
      </c>
      <c r="CA27" s="31">
        <f t="shared" si="17"/>
        <v>90</v>
      </c>
      <c r="CB27" s="31">
        <f t="shared" si="17"/>
        <v>80</v>
      </c>
      <c r="CC27" s="31">
        <f t="shared" si="17"/>
        <v>90</v>
      </c>
      <c r="CD27" s="31">
        <f t="shared" si="17"/>
        <v>85</v>
      </c>
      <c r="CE27" s="31">
        <f t="shared" si="17"/>
        <v>85</v>
      </c>
      <c r="CF27" s="31">
        <f t="shared" si="17"/>
        <v>103</v>
      </c>
      <c r="CG27" s="31">
        <f t="shared" si="17"/>
        <v>85</v>
      </c>
      <c r="CH27" s="31">
        <f t="shared" si="17"/>
        <v>26</v>
      </c>
      <c r="CI27" s="31">
        <f t="shared" si="17"/>
        <v>90</v>
      </c>
      <c r="CJ27" s="31">
        <f t="shared" si="17"/>
        <v>70</v>
      </c>
      <c r="CK27" s="31">
        <f t="shared" si="17"/>
        <v>80</v>
      </c>
      <c r="CL27" s="31">
        <f t="shared" si="17"/>
        <v>40</v>
      </c>
      <c r="CM27" s="31">
        <f t="shared" si="17"/>
        <v>85</v>
      </c>
      <c r="CN27" s="31">
        <f t="shared" si="17"/>
        <v>45</v>
      </c>
    </row>
    <row r="28" spans="1:92" ht="10.5">
      <c r="A28" s="32"/>
      <c r="B28" s="30" t="s">
        <v>103</v>
      </c>
      <c r="C28" s="32" t="s">
        <v>106</v>
      </c>
      <c r="D28" s="31">
        <f aca="true" t="shared" si="18" ref="D28:AI28">D12</f>
        <v>180</v>
      </c>
      <c r="E28" s="31">
        <f t="shared" si="18"/>
        <v>140</v>
      </c>
      <c r="F28" s="31">
        <f t="shared" si="18"/>
        <v>140</v>
      </c>
      <c r="G28" s="31">
        <f t="shared" si="18"/>
        <v>140</v>
      </c>
      <c r="H28" s="31">
        <f t="shared" si="18"/>
        <v>100</v>
      </c>
      <c r="I28" s="31">
        <f t="shared" si="18"/>
        <v>100</v>
      </c>
      <c r="J28" s="31">
        <f t="shared" si="18"/>
        <v>140</v>
      </c>
      <c r="K28" s="31">
        <f t="shared" si="18"/>
        <v>40</v>
      </c>
      <c r="L28" s="31">
        <f t="shared" si="18"/>
        <v>310</v>
      </c>
      <c r="M28" s="31">
        <f t="shared" si="18"/>
        <v>320</v>
      </c>
      <c r="N28" s="31">
        <f t="shared" si="18"/>
        <v>110</v>
      </c>
      <c r="O28" s="31">
        <f t="shared" si="18"/>
        <v>120</v>
      </c>
      <c r="P28" s="31">
        <f t="shared" si="18"/>
        <v>70</v>
      </c>
      <c r="Q28" s="31">
        <f t="shared" si="18"/>
        <v>320</v>
      </c>
      <c r="R28" s="31">
        <f t="shared" si="18"/>
        <v>90</v>
      </c>
      <c r="S28" s="31">
        <f t="shared" si="18"/>
        <v>170</v>
      </c>
      <c r="T28" s="31">
        <f t="shared" si="18"/>
        <v>180</v>
      </c>
      <c r="U28" s="31">
        <f t="shared" si="18"/>
        <v>170</v>
      </c>
      <c r="V28" s="31">
        <f t="shared" si="18"/>
        <v>200</v>
      </c>
      <c r="W28" s="31">
        <f t="shared" si="18"/>
        <v>343</v>
      </c>
      <c r="X28" s="31">
        <f t="shared" si="18"/>
        <v>140</v>
      </c>
      <c r="Y28" s="31">
        <f t="shared" si="18"/>
        <v>145</v>
      </c>
      <c r="Z28" s="31">
        <f t="shared" si="18"/>
        <v>90</v>
      </c>
      <c r="AA28" s="31">
        <f t="shared" si="18"/>
        <v>170</v>
      </c>
      <c r="AB28" s="31">
        <f t="shared" si="18"/>
        <v>230</v>
      </c>
      <c r="AC28" s="31">
        <f t="shared" si="18"/>
        <v>281</v>
      </c>
      <c r="AD28" s="31">
        <f t="shared" si="18"/>
        <v>270</v>
      </c>
      <c r="AE28" s="31">
        <f t="shared" si="18"/>
        <v>292</v>
      </c>
      <c r="AF28" s="31">
        <f t="shared" si="18"/>
        <v>160</v>
      </c>
      <c r="AG28" s="31">
        <f t="shared" si="18"/>
        <v>90</v>
      </c>
      <c r="AH28" s="31">
        <f t="shared" si="18"/>
        <v>100</v>
      </c>
      <c r="AI28" s="31">
        <f t="shared" si="18"/>
        <v>360</v>
      </c>
      <c r="AJ28" s="31">
        <f aca="true" t="shared" si="19" ref="AJ28:BO28">AJ12</f>
        <v>360</v>
      </c>
      <c r="AK28" s="31">
        <f t="shared" si="19"/>
        <v>330</v>
      </c>
      <c r="AL28" s="31">
        <f t="shared" si="19"/>
        <v>175</v>
      </c>
      <c r="AM28" s="31">
        <f t="shared" si="19"/>
        <v>103</v>
      </c>
      <c r="AN28" s="31">
        <f t="shared" si="19"/>
        <v>45</v>
      </c>
      <c r="AO28" s="31">
        <f t="shared" si="19"/>
        <v>270</v>
      </c>
      <c r="AP28" s="31">
        <f t="shared" si="19"/>
        <v>150</v>
      </c>
      <c r="AQ28" s="31">
        <f t="shared" si="19"/>
        <v>280</v>
      </c>
      <c r="AR28" s="31">
        <f t="shared" si="19"/>
        <v>220</v>
      </c>
      <c r="AS28" s="31">
        <f t="shared" si="19"/>
        <v>300</v>
      </c>
      <c r="AT28" s="31">
        <f t="shared" si="19"/>
        <v>140</v>
      </c>
      <c r="AU28" s="31">
        <f t="shared" si="19"/>
        <v>220</v>
      </c>
      <c r="AV28" s="31">
        <f t="shared" si="19"/>
        <v>140</v>
      </c>
      <c r="AW28" s="31">
        <f t="shared" si="19"/>
        <v>130</v>
      </c>
      <c r="AX28" s="31">
        <f t="shared" si="19"/>
        <v>90</v>
      </c>
      <c r="AY28" s="31">
        <f t="shared" si="19"/>
        <v>37</v>
      </c>
      <c r="AZ28" s="31">
        <f t="shared" si="19"/>
        <v>295</v>
      </c>
      <c r="BA28" s="31">
        <f t="shared" si="19"/>
        <v>35</v>
      </c>
      <c r="BB28" s="31">
        <f t="shared" si="19"/>
        <v>70</v>
      </c>
      <c r="BC28" s="31">
        <f t="shared" si="19"/>
        <v>360</v>
      </c>
      <c r="BD28" s="31">
        <f t="shared" si="19"/>
        <v>40</v>
      </c>
      <c r="BE28" s="31">
        <f t="shared" si="19"/>
        <v>350</v>
      </c>
      <c r="BF28" s="31">
        <f t="shared" si="19"/>
        <v>10</v>
      </c>
      <c r="BG28" s="31">
        <f t="shared" si="19"/>
        <v>360</v>
      </c>
      <c r="BH28" s="31">
        <f t="shared" si="19"/>
        <v>270</v>
      </c>
      <c r="BI28" s="31">
        <f t="shared" si="19"/>
        <v>260</v>
      </c>
      <c r="BJ28" s="31">
        <f t="shared" si="19"/>
        <v>290</v>
      </c>
      <c r="BK28" s="31">
        <f t="shared" si="19"/>
        <v>70</v>
      </c>
      <c r="BL28" s="31">
        <f t="shared" si="19"/>
        <v>170</v>
      </c>
      <c r="BM28" s="31">
        <f t="shared" si="19"/>
        <v>220</v>
      </c>
      <c r="BN28" s="31">
        <f t="shared" si="19"/>
        <v>110</v>
      </c>
      <c r="BO28" s="31">
        <f t="shared" si="19"/>
        <v>40</v>
      </c>
      <c r="BP28" s="31">
        <f aca="true" t="shared" si="20" ref="BP28:CN28">BP12</f>
        <v>60</v>
      </c>
      <c r="BQ28" s="31">
        <f t="shared" si="20"/>
        <v>350</v>
      </c>
      <c r="BR28" s="31">
        <f t="shared" si="20"/>
        <v>30</v>
      </c>
      <c r="BS28" s="31">
        <f t="shared" si="20"/>
        <v>203</v>
      </c>
      <c r="BT28" s="31">
        <f t="shared" si="20"/>
        <v>220</v>
      </c>
      <c r="BU28" s="31">
        <f t="shared" si="20"/>
        <v>130</v>
      </c>
      <c r="BV28" s="31">
        <f t="shared" si="20"/>
        <v>118</v>
      </c>
      <c r="BW28" s="31">
        <f t="shared" si="20"/>
        <v>122</v>
      </c>
      <c r="BX28" s="31">
        <f t="shared" si="20"/>
        <v>100</v>
      </c>
      <c r="BY28" s="31">
        <f t="shared" si="20"/>
        <v>90</v>
      </c>
      <c r="BZ28" s="31">
        <f t="shared" si="20"/>
        <v>255</v>
      </c>
      <c r="CA28" s="31">
        <f t="shared" si="20"/>
        <v>250</v>
      </c>
      <c r="CB28" s="31">
        <f t="shared" si="20"/>
        <v>210</v>
      </c>
      <c r="CC28" s="31">
        <f t="shared" si="20"/>
        <v>220</v>
      </c>
      <c r="CD28" s="31">
        <f t="shared" si="20"/>
        <v>335</v>
      </c>
      <c r="CE28" s="31">
        <f t="shared" si="20"/>
        <v>360</v>
      </c>
      <c r="CF28" s="31">
        <f t="shared" si="20"/>
        <v>360</v>
      </c>
      <c r="CG28" s="31">
        <f t="shared" si="20"/>
        <v>355</v>
      </c>
      <c r="CH28" s="31">
        <f t="shared" si="20"/>
        <v>135</v>
      </c>
      <c r="CI28" s="31">
        <f t="shared" si="20"/>
        <v>260</v>
      </c>
      <c r="CJ28" s="31">
        <f t="shared" si="20"/>
        <v>270</v>
      </c>
      <c r="CK28" s="31">
        <f t="shared" si="20"/>
        <v>210</v>
      </c>
      <c r="CL28" s="31">
        <f t="shared" si="20"/>
        <v>205</v>
      </c>
      <c r="CM28" s="31">
        <f t="shared" si="20"/>
        <v>226</v>
      </c>
      <c r="CN28" s="31">
        <f t="shared" si="20"/>
        <v>215</v>
      </c>
    </row>
    <row r="29" spans="1:92" ht="10.5">
      <c r="A29" s="33"/>
      <c r="B29" s="34" t="s">
        <v>107</v>
      </c>
      <c r="C29" s="30" t="s">
        <v>104</v>
      </c>
      <c r="D29" s="35">
        <f aca="true" t="shared" si="21" ref="D29:AI29">RADIANS(D26)</f>
        <v>0.7865675339962845</v>
      </c>
      <c r="E29" s="35">
        <f t="shared" si="21"/>
        <v>0.7860584796311194</v>
      </c>
      <c r="F29" s="35">
        <f t="shared" si="21"/>
        <v>0.7860613885132061</v>
      </c>
      <c r="G29" s="35">
        <f t="shared" si="21"/>
        <v>0.7860642973952927</v>
      </c>
      <c r="H29" s="35">
        <f t="shared" si="21"/>
        <v>0.7860526618669462</v>
      </c>
      <c r="I29" s="35">
        <f t="shared" si="21"/>
        <v>0.7860846595698994</v>
      </c>
      <c r="J29" s="35">
        <f t="shared" si="21"/>
        <v>0.786096295098246</v>
      </c>
      <c r="K29" s="35">
        <f t="shared" si="21"/>
        <v>0.7889848150102966</v>
      </c>
      <c r="L29" s="35">
        <f t="shared" si="21"/>
        <v>0.7890022683028167</v>
      </c>
      <c r="M29" s="35">
        <f t="shared" si="21"/>
        <v>0.7890051771849033</v>
      </c>
      <c r="N29" s="35">
        <f t="shared" si="21"/>
        <v>0.7862708280234454</v>
      </c>
      <c r="O29" s="35">
        <f t="shared" si="21"/>
        <v>0.786273736905532</v>
      </c>
      <c r="P29" s="35">
        <f t="shared" si="21"/>
        <v>0.7888946396656102</v>
      </c>
      <c r="Q29" s="35">
        <f t="shared" si="21"/>
        <v>0.788897548547697</v>
      </c>
      <c r="R29" s="35">
        <f t="shared" si="21"/>
        <v>0.7857239581911539</v>
      </c>
      <c r="S29" s="35">
        <f t="shared" si="21"/>
        <v>0.7857268670732406</v>
      </c>
      <c r="T29" s="35">
        <f t="shared" si="21"/>
        <v>0.7857530470120204</v>
      </c>
      <c r="U29" s="35">
        <f t="shared" si="21"/>
        <v>0.7950847407460169</v>
      </c>
      <c r="V29" s="35">
        <f t="shared" si="21"/>
        <v>0.7950847407460169</v>
      </c>
      <c r="W29" s="35">
        <f t="shared" si="21"/>
        <v>0.7812064643105753</v>
      </c>
      <c r="X29" s="35">
        <f t="shared" si="21"/>
        <v>0.7805083326097775</v>
      </c>
      <c r="Y29" s="35">
        <f t="shared" si="21"/>
        <v>0.7805199681381242</v>
      </c>
      <c r="Z29" s="35">
        <f t="shared" si="21"/>
        <v>0.7793884130064145</v>
      </c>
      <c r="AA29" s="35">
        <f t="shared" si="21"/>
        <v>0.7796531212763003</v>
      </c>
      <c r="AB29" s="35">
        <f t="shared" si="21"/>
        <v>0.7793884130064145</v>
      </c>
      <c r="AC29" s="35">
        <f t="shared" si="21"/>
        <v>0.7788444520562096</v>
      </c>
      <c r="AD29" s="35">
        <f t="shared" si="21"/>
        <v>0.7790771626231422</v>
      </c>
      <c r="AE29" s="35">
        <f t="shared" si="21"/>
        <v>0.7790887981514888</v>
      </c>
      <c r="AF29" s="35">
        <f t="shared" si="21"/>
        <v>0.7793564153034612</v>
      </c>
      <c r="AG29" s="35">
        <f t="shared" si="21"/>
        <v>0.7794436817660609</v>
      </c>
      <c r="AH29" s="35">
        <f t="shared" si="21"/>
        <v>0.7794029574168478</v>
      </c>
      <c r="AI29" s="35">
        <f t="shared" si="21"/>
        <v>0.7801796289339853</v>
      </c>
      <c r="AJ29" s="35">
        <f aca="true" t="shared" si="22" ref="AJ29:BO29">RADIANS(AJ26)</f>
        <v>0.7801796289339853</v>
      </c>
      <c r="AK29" s="35">
        <f t="shared" si="22"/>
        <v>0.7800429114759123</v>
      </c>
      <c r="AL29" s="35">
        <f t="shared" si="22"/>
        <v>0.7800225493013058</v>
      </c>
      <c r="AM29" s="35">
        <f t="shared" si="22"/>
        <v>0.7800254581833924</v>
      </c>
      <c r="AN29" s="35">
        <f t="shared" si="22"/>
        <v>0.786096295098246</v>
      </c>
      <c r="AO29" s="35">
        <f t="shared" si="22"/>
        <v>0.7861108395086793</v>
      </c>
      <c r="AP29" s="35">
        <f t="shared" si="22"/>
        <v>0.7865704428783713</v>
      </c>
      <c r="AQ29" s="35">
        <f t="shared" si="22"/>
        <v>0.7864424520665582</v>
      </c>
      <c r="AR29" s="35">
        <f t="shared" si="22"/>
        <v>0.7860613885132061</v>
      </c>
      <c r="AS29" s="35">
        <f t="shared" si="22"/>
        <v>0.7860555707490329</v>
      </c>
      <c r="AT29" s="35">
        <f t="shared" si="22"/>
        <v>0.7860555707490329</v>
      </c>
      <c r="AU29" s="35">
        <f t="shared" si="22"/>
        <v>0.7860497529848595</v>
      </c>
      <c r="AV29" s="35">
        <f t="shared" si="22"/>
        <v>0.7860788418057261</v>
      </c>
      <c r="AW29" s="35">
        <f t="shared" si="22"/>
        <v>0.7860788418057261</v>
      </c>
      <c r="AX29" s="35">
        <f t="shared" si="22"/>
        <v>0.7869747774884165</v>
      </c>
      <c r="AY29" s="36">
        <f t="shared" si="22"/>
        <v>0.7889848150102966</v>
      </c>
      <c r="AZ29" s="35">
        <f t="shared" si="22"/>
        <v>0.7860788418057261</v>
      </c>
      <c r="BA29" s="35">
        <f t="shared" si="22"/>
        <v>0.7860672062773795</v>
      </c>
      <c r="BB29" s="35">
        <f t="shared" si="22"/>
        <v>0.7860672062773795</v>
      </c>
      <c r="BC29" s="35">
        <f t="shared" si="22"/>
        <v>0.7860672062773795</v>
      </c>
      <c r="BD29" s="35">
        <f t="shared" si="22"/>
        <v>0.7860672062773795</v>
      </c>
      <c r="BE29" s="35">
        <f t="shared" si="22"/>
        <v>0.786096295098246</v>
      </c>
      <c r="BF29" s="35">
        <f t="shared" si="22"/>
        <v>0.7860992039803326</v>
      </c>
      <c r="BG29" s="35">
        <f t="shared" si="22"/>
        <v>0.7860992039803326</v>
      </c>
      <c r="BH29" s="35">
        <f t="shared" si="22"/>
        <v>0.7861108395086793</v>
      </c>
      <c r="BI29" s="35">
        <f t="shared" si="22"/>
        <v>0.7866315294021909</v>
      </c>
      <c r="BJ29" s="35">
        <f t="shared" si="22"/>
        <v>0.7866315294021909</v>
      </c>
      <c r="BK29" s="35">
        <f t="shared" si="22"/>
        <v>0.7867042514543575</v>
      </c>
      <c r="BL29" s="35">
        <f t="shared" si="22"/>
        <v>0.7888917307835236</v>
      </c>
      <c r="BM29" s="35">
        <f t="shared" si="22"/>
        <v>0.7895898624843214</v>
      </c>
      <c r="BN29" s="35">
        <f t="shared" si="22"/>
        <v>0.7857443203657605</v>
      </c>
      <c r="BO29" s="35">
        <f t="shared" si="22"/>
        <v>0.7869747774884165</v>
      </c>
      <c r="BP29" s="35">
        <f aca="true" t="shared" si="23" ref="BP29:CN29">RADIANS(BP26)</f>
        <v>0.7869689597242433</v>
      </c>
      <c r="BQ29" s="35">
        <f t="shared" si="23"/>
        <v>0.7872336679941291</v>
      </c>
      <c r="BR29" s="35">
        <f t="shared" si="23"/>
        <v>0.7872743923433422</v>
      </c>
      <c r="BS29" s="35">
        <f t="shared" si="23"/>
        <v>0.7791091603260953</v>
      </c>
      <c r="BT29" s="35">
        <f t="shared" si="23"/>
        <v>0.7860555707490329</v>
      </c>
      <c r="BU29" s="35">
        <f t="shared" si="23"/>
        <v>0.7686226404036961</v>
      </c>
      <c r="BV29" s="35">
        <f t="shared" si="23"/>
        <v>0.7686168226395228</v>
      </c>
      <c r="BW29" s="35">
        <f t="shared" si="23"/>
        <v>0.7686168226395228</v>
      </c>
      <c r="BX29" s="35">
        <f t="shared" si="23"/>
        <v>0.769210234585201</v>
      </c>
      <c r="BY29" s="35">
        <f t="shared" si="23"/>
        <v>0.7692131434672876</v>
      </c>
      <c r="BZ29" s="35">
        <f t="shared" si="23"/>
        <v>0.7679855952267182</v>
      </c>
      <c r="CA29" s="35">
        <f t="shared" si="23"/>
        <v>0.7679739596983716</v>
      </c>
      <c r="CB29" s="35">
        <f t="shared" si="23"/>
        <v>0.7679623241700249</v>
      </c>
      <c r="CC29" s="35">
        <f t="shared" si="23"/>
        <v>0.7679594152879383</v>
      </c>
      <c r="CD29" s="35">
        <f t="shared" si="23"/>
        <v>0.7677994267731721</v>
      </c>
      <c r="CE29" s="35">
        <f t="shared" si="23"/>
        <v>0.8009199582118512</v>
      </c>
      <c r="CF29" s="35">
        <f t="shared" si="23"/>
        <v>0.8009083226835045</v>
      </c>
      <c r="CG29" s="35">
        <f t="shared" si="23"/>
        <v>0.8011730309533903</v>
      </c>
      <c r="CH29" s="35">
        <f t="shared" si="23"/>
        <v>0.8011235799579172</v>
      </c>
      <c r="CI29" s="35">
        <f t="shared" si="23"/>
        <v>0.8085237759863733</v>
      </c>
      <c r="CJ29" s="35">
        <f t="shared" si="23"/>
        <v>0.8085441381609799</v>
      </c>
      <c r="CK29" s="35">
        <f t="shared" si="23"/>
        <v>0.8043466213099334</v>
      </c>
      <c r="CL29" s="35">
        <f t="shared" si="23"/>
        <v>0.8043524390741068</v>
      </c>
      <c r="CM29" s="35">
        <f t="shared" si="23"/>
        <v>0.7706384956897496</v>
      </c>
      <c r="CN29" s="35">
        <f t="shared" si="23"/>
        <v>0.7706326779255762</v>
      </c>
    </row>
    <row r="30" spans="1:92" ht="10.5">
      <c r="A30" s="33"/>
      <c r="B30" s="34" t="s">
        <v>107</v>
      </c>
      <c r="C30" s="30" t="s">
        <v>105</v>
      </c>
      <c r="D30" s="35">
        <f aca="true" t="shared" si="24" ref="D30:AI30">RADIANS(D27)</f>
        <v>0.20943951023931956</v>
      </c>
      <c r="E30" s="35">
        <f t="shared" si="24"/>
        <v>0.6108652381980153</v>
      </c>
      <c r="F30" s="35">
        <f t="shared" si="24"/>
        <v>0.9599310885968813</v>
      </c>
      <c r="G30" s="35">
        <f t="shared" si="24"/>
        <v>0.3490658503988659</v>
      </c>
      <c r="H30" s="35">
        <f t="shared" si="24"/>
        <v>0.5235987755982988</v>
      </c>
      <c r="I30" s="35">
        <f t="shared" si="24"/>
        <v>0.4363323129985824</v>
      </c>
      <c r="J30" s="35">
        <f t="shared" si="24"/>
        <v>0.17453292519943295</v>
      </c>
      <c r="K30" s="35">
        <f t="shared" si="24"/>
        <v>0.3490658503988659</v>
      </c>
      <c r="L30" s="35">
        <f t="shared" si="24"/>
        <v>0.2617993877991494</v>
      </c>
      <c r="M30" s="35">
        <f t="shared" si="24"/>
        <v>0.4014257279586958</v>
      </c>
      <c r="N30" s="35">
        <f t="shared" si="24"/>
        <v>0.2617993877991494</v>
      </c>
      <c r="O30" s="35">
        <f t="shared" si="24"/>
        <v>1.3089969389957472</v>
      </c>
      <c r="P30" s="35">
        <f t="shared" si="24"/>
        <v>1.0471975511965976</v>
      </c>
      <c r="Q30" s="35">
        <f t="shared" si="24"/>
        <v>0.08726646259971647</v>
      </c>
      <c r="R30" s="35">
        <f t="shared" si="24"/>
        <v>1.3962634015954636</v>
      </c>
      <c r="S30" s="35">
        <f t="shared" si="24"/>
        <v>0.7853981633974483</v>
      </c>
      <c r="T30" s="35">
        <f t="shared" si="24"/>
        <v>0.4363323129985824</v>
      </c>
      <c r="U30" s="35">
        <f t="shared" si="24"/>
        <v>1.0471975511965976</v>
      </c>
      <c r="V30" s="35">
        <f t="shared" si="24"/>
        <v>0.8726646259971648</v>
      </c>
      <c r="W30" s="35">
        <f t="shared" si="24"/>
        <v>0.9599310885968813</v>
      </c>
      <c r="X30" s="35">
        <f t="shared" si="24"/>
        <v>0.3141592653589793</v>
      </c>
      <c r="Y30" s="35">
        <f t="shared" si="24"/>
        <v>0.3665191429188092</v>
      </c>
      <c r="Z30" s="35">
        <f t="shared" si="24"/>
        <v>0.7243116395776468</v>
      </c>
      <c r="AA30" s="35">
        <f t="shared" si="24"/>
        <v>0.9773843811168246</v>
      </c>
      <c r="AB30" s="35">
        <f t="shared" si="24"/>
        <v>0.9424777960769379</v>
      </c>
      <c r="AC30" s="35">
        <f t="shared" si="24"/>
        <v>0.6457718232379019</v>
      </c>
      <c r="AD30" s="35">
        <f t="shared" si="24"/>
        <v>0.8203047484373349</v>
      </c>
      <c r="AE30" s="35">
        <f t="shared" si="24"/>
        <v>1.2915436464758039</v>
      </c>
      <c r="AF30" s="35">
        <f t="shared" si="24"/>
        <v>0.6981317007977318</v>
      </c>
      <c r="AG30" s="35">
        <f t="shared" si="24"/>
        <v>1.0471975511965976</v>
      </c>
      <c r="AH30" s="35">
        <f t="shared" si="24"/>
        <v>0.5235987755982988</v>
      </c>
      <c r="AI30" s="35">
        <f t="shared" si="24"/>
        <v>0.22689280275926285</v>
      </c>
      <c r="AJ30" s="35">
        <f aca="true" t="shared" si="25" ref="AJ30:BO30">RADIANS(AJ27)</f>
        <v>0.8377580409572782</v>
      </c>
      <c r="AK30" s="35">
        <f t="shared" si="25"/>
        <v>0.9948376736367679</v>
      </c>
      <c r="AL30" s="35">
        <f t="shared" si="25"/>
        <v>0.8901179185171081</v>
      </c>
      <c r="AM30" s="35">
        <f t="shared" si="25"/>
        <v>0.3141592653589793</v>
      </c>
      <c r="AN30" s="35">
        <f t="shared" si="25"/>
        <v>0.17453292519943295</v>
      </c>
      <c r="AO30" s="35">
        <f t="shared" si="25"/>
        <v>0.17453292519943295</v>
      </c>
      <c r="AP30" s="35">
        <f t="shared" si="25"/>
        <v>0.4886921905584123</v>
      </c>
      <c r="AQ30" s="35">
        <f t="shared" si="25"/>
        <v>0.6108652381980153</v>
      </c>
      <c r="AR30" s="35">
        <f t="shared" si="25"/>
        <v>0.05235987755982989</v>
      </c>
      <c r="AS30" s="35">
        <f t="shared" si="25"/>
        <v>0.9599310885968813</v>
      </c>
      <c r="AT30" s="35">
        <f t="shared" si="25"/>
        <v>0.4363323129985824</v>
      </c>
      <c r="AU30" s="35">
        <f t="shared" si="25"/>
        <v>0.17453292519943295</v>
      </c>
      <c r="AV30" s="35">
        <f t="shared" si="25"/>
        <v>0.6981317007977318</v>
      </c>
      <c r="AW30" s="35">
        <f t="shared" si="25"/>
        <v>0.5235987755982988</v>
      </c>
      <c r="AX30" s="35">
        <f t="shared" si="25"/>
        <v>1.5707963267948966</v>
      </c>
      <c r="AY30" s="36">
        <f t="shared" si="25"/>
        <v>0.08726646259971647</v>
      </c>
      <c r="AZ30" s="35">
        <f t="shared" si="25"/>
        <v>0.3839724354387525</v>
      </c>
      <c r="BA30" s="35">
        <f t="shared" si="25"/>
        <v>0</v>
      </c>
      <c r="BB30" s="35">
        <f t="shared" si="25"/>
        <v>0.4886921905584123</v>
      </c>
      <c r="BC30" s="35">
        <f t="shared" si="25"/>
        <v>1.2042771838760873</v>
      </c>
      <c r="BD30" s="35">
        <f t="shared" si="25"/>
        <v>0.4363323129985824</v>
      </c>
      <c r="BE30" s="35">
        <f t="shared" si="25"/>
        <v>1.4835298641951802</v>
      </c>
      <c r="BF30" s="35">
        <f t="shared" si="25"/>
        <v>0.6283185307179586</v>
      </c>
      <c r="BG30" s="35">
        <f t="shared" si="25"/>
        <v>0.7155849933176751</v>
      </c>
      <c r="BH30" s="35">
        <f t="shared" si="25"/>
        <v>0.17453292519943295</v>
      </c>
      <c r="BI30" s="35">
        <f t="shared" si="25"/>
        <v>0.6981317007977318</v>
      </c>
      <c r="BJ30" s="35">
        <f t="shared" si="25"/>
        <v>0.8726646259971648</v>
      </c>
      <c r="BK30" s="35">
        <f t="shared" si="25"/>
        <v>0.3490658503988659</v>
      </c>
      <c r="BL30" s="35">
        <f t="shared" si="25"/>
        <v>0.13962634015954636</v>
      </c>
      <c r="BM30" s="35">
        <f t="shared" si="25"/>
        <v>0.7155849933176751</v>
      </c>
      <c r="BN30" s="35">
        <f t="shared" si="25"/>
        <v>1.0471975511965976</v>
      </c>
      <c r="BO30" s="35">
        <f t="shared" si="25"/>
        <v>0.6108652381980153</v>
      </c>
      <c r="BP30" s="35">
        <f aca="true" t="shared" si="26" ref="BP30:CN30">RADIANS(BP27)</f>
        <v>0.17453292519943295</v>
      </c>
      <c r="BQ30" s="35">
        <f t="shared" si="26"/>
        <v>1.4835298641951802</v>
      </c>
      <c r="BR30" s="35">
        <f t="shared" si="26"/>
        <v>1.4311699866353502</v>
      </c>
      <c r="BS30" s="35">
        <f t="shared" si="26"/>
        <v>0.5410520681182421</v>
      </c>
      <c r="BT30" s="35">
        <f t="shared" si="26"/>
        <v>0.8726646259971648</v>
      </c>
      <c r="BU30" s="35">
        <f t="shared" si="26"/>
        <v>1.4486232791552935</v>
      </c>
      <c r="BV30" s="35">
        <f t="shared" si="26"/>
        <v>1.3089969389957472</v>
      </c>
      <c r="BW30" s="35">
        <f t="shared" si="26"/>
        <v>1.5707963267948966</v>
      </c>
      <c r="BX30" s="35">
        <f t="shared" si="26"/>
        <v>1.0821041362364843</v>
      </c>
      <c r="BY30" s="35">
        <f t="shared" si="26"/>
        <v>1.2566370614359172</v>
      </c>
      <c r="BZ30" s="35">
        <f t="shared" si="26"/>
        <v>1.3962634015954636</v>
      </c>
      <c r="CA30" s="35">
        <f t="shared" si="26"/>
        <v>1.5707963267948966</v>
      </c>
      <c r="CB30" s="35">
        <f t="shared" si="26"/>
        <v>1.3962634015954636</v>
      </c>
      <c r="CC30" s="35">
        <f t="shared" si="26"/>
        <v>1.5707963267948966</v>
      </c>
      <c r="CD30" s="35">
        <f t="shared" si="26"/>
        <v>1.4835298641951802</v>
      </c>
      <c r="CE30" s="35">
        <f t="shared" si="26"/>
        <v>1.4835298641951802</v>
      </c>
      <c r="CF30" s="35">
        <f t="shared" si="26"/>
        <v>1.7976891295541595</v>
      </c>
      <c r="CG30" s="35">
        <f t="shared" si="26"/>
        <v>1.4835298641951802</v>
      </c>
      <c r="CH30" s="35">
        <f t="shared" si="26"/>
        <v>0.4537856055185257</v>
      </c>
      <c r="CI30" s="35">
        <f t="shared" si="26"/>
        <v>1.5707963267948966</v>
      </c>
      <c r="CJ30" s="35">
        <f t="shared" si="26"/>
        <v>1.2217304763960306</v>
      </c>
      <c r="CK30" s="35">
        <f t="shared" si="26"/>
        <v>1.3962634015954636</v>
      </c>
      <c r="CL30" s="35">
        <f t="shared" si="26"/>
        <v>0.6981317007977318</v>
      </c>
      <c r="CM30" s="35">
        <f t="shared" si="26"/>
        <v>1.4835298641951802</v>
      </c>
      <c r="CN30" s="35">
        <f t="shared" si="26"/>
        <v>0.7853981633974483</v>
      </c>
    </row>
    <row r="31" spans="1:92" ht="10.5">
      <c r="A31" s="33"/>
      <c r="B31" s="34" t="s">
        <v>107</v>
      </c>
      <c r="C31" s="32" t="s">
        <v>106</v>
      </c>
      <c r="D31" s="35">
        <f aca="true" t="shared" si="27" ref="D31:AI31">RADIANS(D28)</f>
        <v>3.141592653589793</v>
      </c>
      <c r="E31" s="35">
        <f t="shared" si="27"/>
        <v>2.443460952792061</v>
      </c>
      <c r="F31" s="35">
        <f t="shared" si="27"/>
        <v>2.443460952792061</v>
      </c>
      <c r="G31" s="35">
        <f t="shared" si="27"/>
        <v>2.443460952792061</v>
      </c>
      <c r="H31" s="35">
        <f t="shared" si="27"/>
        <v>1.7453292519943295</v>
      </c>
      <c r="I31" s="35">
        <f t="shared" si="27"/>
        <v>1.7453292519943295</v>
      </c>
      <c r="J31" s="35">
        <f t="shared" si="27"/>
        <v>2.443460952792061</v>
      </c>
      <c r="K31" s="35">
        <f t="shared" si="27"/>
        <v>0.6981317007977318</v>
      </c>
      <c r="L31" s="35">
        <f t="shared" si="27"/>
        <v>5.410520681182422</v>
      </c>
      <c r="M31" s="35">
        <f t="shared" si="27"/>
        <v>5.585053606381854</v>
      </c>
      <c r="N31" s="35">
        <f t="shared" si="27"/>
        <v>1.9198621771937625</v>
      </c>
      <c r="O31" s="35">
        <f t="shared" si="27"/>
        <v>2.0943951023931953</v>
      </c>
      <c r="P31" s="35">
        <f t="shared" si="27"/>
        <v>1.2217304763960306</v>
      </c>
      <c r="Q31" s="35">
        <f t="shared" si="27"/>
        <v>5.585053606381854</v>
      </c>
      <c r="R31" s="35">
        <f t="shared" si="27"/>
        <v>1.5707963267948966</v>
      </c>
      <c r="S31" s="35">
        <f t="shared" si="27"/>
        <v>2.9670597283903604</v>
      </c>
      <c r="T31" s="35">
        <f t="shared" si="27"/>
        <v>3.141592653589793</v>
      </c>
      <c r="U31" s="35">
        <f t="shared" si="27"/>
        <v>2.9670597283903604</v>
      </c>
      <c r="V31" s="35">
        <f t="shared" si="27"/>
        <v>3.490658503988659</v>
      </c>
      <c r="W31" s="35">
        <f t="shared" si="27"/>
        <v>5.98647933434055</v>
      </c>
      <c r="X31" s="35">
        <f t="shared" si="27"/>
        <v>2.443460952792061</v>
      </c>
      <c r="Y31" s="35">
        <f t="shared" si="27"/>
        <v>2.530727415391778</v>
      </c>
      <c r="Z31" s="35">
        <f t="shared" si="27"/>
        <v>1.5707963267948966</v>
      </c>
      <c r="AA31" s="35">
        <f t="shared" si="27"/>
        <v>2.9670597283903604</v>
      </c>
      <c r="AB31" s="35">
        <f t="shared" si="27"/>
        <v>4.014257279586958</v>
      </c>
      <c r="AC31" s="35">
        <f t="shared" si="27"/>
        <v>4.904375198104066</v>
      </c>
      <c r="AD31" s="35">
        <f t="shared" si="27"/>
        <v>4.71238898038469</v>
      </c>
      <c r="AE31" s="35">
        <f t="shared" si="27"/>
        <v>5.096361415823442</v>
      </c>
      <c r="AF31" s="35">
        <f t="shared" si="27"/>
        <v>2.792526803190927</v>
      </c>
      <c r="AG31" s="35">
        <f t="shared" si="27"/>
        <v>1.5707963267948966</v>
      </c>
      <c r="AH31" s="35">
        <f t="shared" si="27"/>
        <v>1.7453292519943295</v>
      </c>
      <c r="AI31" s="35">
        <f t="shared" si="27"/>
        <v>6.283185307179586</v>
      </c>
      <c r="AJ31" s="35">
        <f aca="true" t="shared" si="28" ref="AJ31:BO31">RADIANS(AJ28)</f>
        <v>6.283185307179586</v>
      </c>
      <c r="AK31" s="35">
        <f t="shared" si="28"/>
        <v>5.759586531581287</v>
      </c>
      <c r="AL31" s="35">
        <f t="shared" si="28"/>
        <v>3.0543261909900767</v>
      </c>
      <c r="AM31" s="35">
        <f t="shared" si="28"/>
        <v>1.7976891295541595</v>
      </c>
      <c r="AN31" s="35">
        <f t="shared" si="28"/>
        <v>0.7853981633974483</v>
      </c>
      <c r="AO31" s="35">
        <f t="shared" si="28"/>
        <v>4.71238898038469</v>
      </c>
      <c r="AP31" s="35">
        <f t="shared" si="28"/>
        <v>2.6179938779914944</v>
      </c>
      <c r="AQ31" s="35">
        <f t="shared" si="28"/>
        <v>4.886921905584122</v>
      </c>
      <c r="AR31" s="35">
        <f t="shared" si="28"/>
        <v>3.839724354387525</v>
      </c>
      <c r="AS31" s="35">
        <f t="shared" si="28"/>
        <v>5.235987755982989</v>
      </c>
      <c r="AT31" s="35">
        <f t="shared" si="28"/>
        <v>2.443460952792061</v>
      </c>
      <c r="AU31" s="35">
        <f t="shared" si="28"/>
        <v>3.839724354387525</v>
      </c>
      <c r="AV31" s="35">
        <f t="shared" si="28"/>
        <v>2.443460952792061</v>
      </c>
      <c r="AW31" s="35">
        <f t="shared" si="28"/>
        <v>2.2689280275926285</v>
      </c>
      <c r="AX31" s="35">
        <f t="shared" si="28"/>
        <v>1.5707963267948966</v>
      </c>
      <c r="AY31" s="36">
        <f t="shared" si="28"/>
        <v>0.6457718232379019</v>
      </c>
      <c r="AZ31" s="35">
        <f t="shared" si="28"/>
        <v>5.1487212933832724</v>
      </c>
      <c r="BA31" s="35">
        <f t="shared" si="28"/>
        <v>0.6108652381980153</v>
      </c>
      <c r="BB31" s="35">
        <f t="shared" si="28"/>
        <v>1.2217304763960306</v>
      </c>
      <c r="BC31" s="35">
        <f t="shared" si="28"/>
        <v>6.283185307179586</v>
      </c>
      <c r="BD31" s="35">
        <f t="shared" si="28"/>
        <v>0.6981317007977318</v>
      </c>
      <c r="BE31" s="35">
        <f t="shared" si="28"/>
        <v>6.1086523819801535</v>
      </c>
      <c r="BF31" s="35">
        <f t="shared" si="28"/>
        <v>0.17453292519943295</v>
      </c>
      <c r="BG31" s="35">
        <f t="shared" si="28"/>
        <v>6.283185307179586</v>
      </c>
      <c r="BH31" s="35">
        <f t="shared" si="28"/>
        <v>4.71238898038469</v>
      </c>
      <c r="BI31" s="35">
        <f t="shared" si="28"/>
        <v>4.537856055185257</v>
      </c>
      <c r="BJ31" s="35">
        <f t="shared" si="28"/>
        <v>5.061454830783556</v>
      </c>
      <c r="BK31" s="35">
        <f t="shared" si="28"/>
        <v>1.2217304763960306</v>
      </c>
      <c r="BL31" s="35">
        <f t="shared" si="28"/>
        <v>2.9670597283903604</v>
      </c>
      <c r="BM31" s="35">
        <f t="shared" si="28"/>
        <v>3.839724354387525</v>
      </c>
      <c r="BN31" s="35">
        <f t="shared" si="28"/>
        <v>1.9198621771937625</v>
      </c>
      <c r="BO31" s="35">
        <f t="shared" si="28"/>
        <v>0.6981317007977318</v>
      </c>
      <c r="BP31" s="35">
        <f aca="true" t="shared" si="29" ref="BP31:CN31">RADIANS(BP28)</f>
        <v>1.0471975511965976</v>
      </c>
      <c r="BQ31" s="35">
        <f t="shared" si="29"/>
        <v>6.1086523819801535</v>
      </c>
      <c r="BR31" s="35">
        <f t="shared" si="29"/>
        <v>0.5235987755982988</v>
      </c>
      <c r="BS31" s="35">
        <f t="shared" si="29"/>
        <v>3.543018381548489</v>
      </c>
      <c r="BT31" s="35">
        <f t="shared" si="29"/>
        <v>3.839724354387525</v>
      </c>
      <c r="BU31" s="35">
        <f t="shared" si="29"/>
        <v>2.2689280275926285</v>
      </c>
      <c r="BV31" s="35">
        <f t="shared" si="29"/>
        <v>2.059488517353309</v>
      </c>
      <c r="BW31" s="35">
        <f t="shared" si="29"/>
        <v>2.129301687433082</v>
      </c>
      <c r="BX31" s="35">
        <f t="shared" si="29"/>
        <v>1.7453292519943295</v>
      </c>
      <c r="BY31" s="35">
        <f t="shared" si="29"/>
        <v>1.5707963267948966</v>
      </c>
      <c r="BZ31" s="35">
        <f t="shared" si="29"/>
        <v>4.4505895925855405</v>
      </c>
      <c r="CA31" s="35">
        <f t="shared" si="29"/>
        <v>4.363323129985824</v>
      </c>
      <c r="CB31" s="35">
        <f t="shared" si="29"/>
        <v>3.6651914291880923</v>
      </c>
      <c r="CC31" s="35">
        <f t="shared" si="29"/>
        <v>3.839724354387525</v>
      </c>
      <c r="CD31" s="35">
        <f t="shared" si="29"/>
        <v>5.846852994181004</v>
      </c>
      <c r="CE31" s="35">
        <f t="shared" si="29"/>
        <v>6.283185307179586</v>
      </c>
      <c r="CF31" s="35">
        <f t="shared" si="29"/>
        <v>6.283185307179586</v>
      </c>
      <c r="CG31" s="35">
        <f t="shared" si="29"/>
        <v>6.19591884457987</v>
      </c>
      <c r="CH31" s="35">
        <f t="shared" si="29"/>
        <v>2.356194490192345</v>
      </c>
      <c r="CI31" s="35">
        <f t="shared" si="29"/>
        <v>4.537856055185257</v>
      </c>
      <c r="CJ31" s="35">
        <f t="shared" si="29"/>
        <v>4.71238898038469</v>
      </c>
      <c r="CK31" s="35">
        <f t="shared" si="29"/>
        <v>3.6651914291880923</v>
      </c>
      <c r="CL31" s="35">
        <f t="shared" si="29"/>
        <v>3.5779249665883754</v>
      </c>
      <c r="CM31" s="35">
        <f t="shared" si="29"/>
        <v>3.944444109507185</v>
      </c>
      <c r="CN31" s="35">
        <f t="shared" si="29"/>
        <v>3.7524578917878086</v>
      </c>
    </row>
    <row r="32" spans="1:92" ht="10.5">
      <c r="A32" s="33"/>
      <c r="B32" s="34" t="s">
        <v>108</v>
      </c>
      <c r="C32" s="32" t="s">
        <v>106</v>
      </c>
      <c r="D32" s="35">
        <f aca="true" t="shared" si="30" ref="D32:AI32">PI()-ABS(D$31-PI())</f>
        <v>3.141592653589793</v>
      </c>
      <c r="E32" s="35">
        <f t="shared" si="30"/>
        <v>2.443460952792061</v>
      </c>
      <c r="F32" s="35">
        <f t="shared" si="30"/>
        <v>2.443460952792061</v>
      </c>
      <c r="G32" s="35">
        <f t="shared" si="30"/>
        <v>2.443460952792061</v>
      </c>
      <c r="H32" s="35">
        <f t="shared" si="30"/>
        <v>1.7453292519943295</v>
      </c>
      <c r="I32" s="35">
        <f t="shared" si="30"/>
        <v>1.7453292519943295</v>
      </c>
      <c r="J32" s="35">
        <f t="shared" si="30"/>
        <v>2.443460952792061</v>
      </c>
      <c r="K32" s="35">
        <f t="shared" si="30"/>
        <v>0.6981317007977319</v>
      </c>
      <c r="L32" s="35">
        <f t="shared" si="30"/>
        <v>0.8726646259971647</v>
      </c>
      <c r="M32" s="35">
        <f t="shared" si="30"/>
        <v>0.6981317007977319</v>
      </c>
      <c r="N32" s="35">
        <f t="shared" si="30"/>
        <v>1.9198621771937625</v>
      </c>
      <c r="O32" s="35">
        <f t="shared" si="30"/>
        <v>2.0943951023931953</v>
      </c>
      <c r="P32" s="35">
        <f t="shared" si="30"/>
        <v>1.2217304763960306</v>
      </c>
      <c r="Q32" s="35">
        <f t="shared" si="30"/>
        <v>0.6981317007977319</v>
      </c>
      <c r="R32" s="35">
        <f t="shared" si="30"/>
        <v>1.5707963267948966</v>
      </c>
      <c r="S32" s="35">
        <f t="shared" si="30"/>
        <v>2.9670597283903604</v>
      </c>
      <c r="T32" s="35">
        <f t="shared" si="30"/>
        <v>3.141592653589793</v>
      </c>
      <c r="U32" s="35">
        <f t="shared" si="30"/>
        <v>2.9670597283903604</v>
      </c>
      <c r="V32" s="35">
        <f t="shared" si="30"/>
        <v>2.792526803190927</v>
      </c>
      <c r="W32" s="35">
        <f t="shared" si="30"/>
        <v>0.2967059728390362</v>
      </c>
      <c r="X32" s="35">
        <f t="shared" si="30"/>
        <v>2.443460952792061</v>
      </c>
      <c r="Y32" s="35">
        <f t="shared" si="30"/>
        <v>2.530727415391778</v>
      </c>
      <c r="Z32" s="35">
        <f t="shared" si="30"/>
        <v>1.5707963267948966</v>
      </c>
      <c r="AA32" s="35">
        <f t="shared" si="30"/>
        <v>2.9670597283903604</v>
      </c>
      <c r="AB32" s="35">
        <f t="shared" si="30"/>
        <v>2.2689280275926285</v>
      </c>
      <c r="AC32" s="35">
        <f t="shared" si="30"/>
        <v>1.3788101090755198</v>
      </c>
      <c r="AD32" s="35">
        <f t="shared" si="30"/>
        <v>1.5707963267948966</v>
      </c>
      <c r="AE32" s="35">
        <f t="shared" si="30"/>
        <v>1.186823891356144</v>
      </c>
      <c r="AF32" s="35">
        <f t="shared" si="30"/>
        <v>2.792526803190927</v>
      </c>
      <c r="AG32" s="35">
        <f t="shared" si="30"/>
        <v>1.5707963267948966</v>
      </c>
      <c r="AH32" s="35">
        <f t="shared" si="30"/>
        <v>1.7453292519943295</v>
      </c>
      <c r="AI32" s="35">
        <f t="shared" si="30"/>
        <v>0</v>
      </c>
      <c r="AJ32" s="35">
        <f aca="true" t="shared" si="31" ref="AJ32:BO32">PI()-ABS(AJ$31-PI())</f>
        <v>0</v>
      </c>
      <c r="AK32" s="35">
        <f t="shared" si="31"/>
        <v>0.5235987755982991</v>
      </c>
      <c r="AL32" s="35">
        <f t="shared" si="31"/>
        <v>3.0543261909900767</v>
      </c>
      <c r="AM32" s="35">
        <f t="shared" si="31"/>
        <v>1.7976891295541595</v>
      </c>
      <c r="AN32" s="35">
        <f t="shared" si="31"/>
        <v>0.7853981633974483</v>
      </c>
      <c r="AO32" s="35">
        <f t="shared" si="31"/>
        <v>1.5707963267948966</v>
      </c>
      <c r="AP32" s="35">
        <f t="shared" si="31"/>
        <v>2.6179938779914944</v>
      </c>
      <c r="AQ32" s="35">
        <f t="shared" si="31"/>
        <v>1.3962634015954638</v>
      </c>
      <c r="AR32" s="35">
        <f t="shared" si="31"/>
        <v>2.443460952792061</v>
      </c>
      <c r="AS32" s="35">
        <f t="shared" si="31"/>
        <v>1.0471975511965974</v>
      </c>
      <c r="AT32" s="35">
        <f t="shared" si="31"/>
        <v>2.443460952792061</v>
      </c>
      <c r="AU32" s="35">
        <f t="shared" si="31"/>
        <v>2.443460952792061</v>
      </c>
      <c r="AV32" s="35">
        <f t="shared" si="31"/>
        <v>2.443460952792061</v>
      </c>
      <c r="AW32" s="35">
        <f t="shared" si="31"/>
        <v>2.2689280275926285</v>
      </c>
      <c r="AX32" s="35">
        <f t="shared" si="31"/>
        <v>1.5707963267948966</v>
      </c>
      <c r="AY32" s="36">
        <f t="shared" si="31"/>
        <v>0.6457718232379017</v>
      </c>
      <c r="AZ32" s="35">
        <f t="shared" si="31"/>
        <v>1.1344640137963138</v>
      </c>
      <c r="BA32" s="35">
        <f t="shared" si="31"/>
        <v>0.6108652381980155</v>
      </c>
      <c r="BB32" s="35">
        <f t="shared" si="31"/>
        <v>1.2217304763960306</v>
      </c>
      <c r="BC32" s="35">
        <f t="shared" si="31"/>
        <v>0</v>
      </c>
      <c r="BD32" s="35">
        <f t="shared" si="31"/>
        <v>0.6981317007977319</v>
      </c>
      <c r="BE32" s="35">
        <f t="shared" si="31"/>
        <v>0.17453292519943275</v>
      </c>
      <c r="BF32" s="35">
        <f t="shared" si="31"/>
        <v>0.17453292519943275</v>
      </c>
      <c r="BG32" s="35">
        <f t="shared" si="31"/>
        <v>0</v>
      </c>
      <c r="BH32" s="35">
        <f t="shared" si="31"/>
        <v>1.5707963267948966</v>
      </c>
      <c r="BI32" s="35">
        <f t="shared" si="31"/>
        <v>1.7453292519943293</v>
      </c>
      <c r="BJ32" s="35">
        <f t="shared" si="31"/>
        <v>1.2217304763960302</v>
      </c>
      <c r="BK32" s="35">
        <f t="shared" si="31"/>
        <v>1.2217304763960306</v>
      </c>
      <c r="BL32" s="35">
        <f t="shared" si="31"/>
        <v>2.9670597283903604</v>
      </c>
      <c r="BM32" s="35">
        <f t="shared" si="31"/>
        <v>2.443460952792061</v>
      </c>
      <c r="BN32" s="35">
        <f t="shared" si="31"/>
        <v>1.9198621771937625</v>
      </c>
      <c r="BO32" s="35">
        <f t="shared" si="31"/>
        <v>0.6981317007977319</v>
      </c>
      <c r="BP32" s="35">
        <f aca="true" t="shared" si="32" ref="BP32:CN32">PI()-ABS(BP$31-PI())</f>
        <v>1.0471975511965974</v>
      </c>
      <c r="BQ32" s="35">
        <f t="shared" si="32"/>
        <v>0.17453292519943275</v>
      </c>
      <c r="BR32" s="35">
        <f t="shared" si="32"/>
        <v>0.5235987755982987</v>
      </c>
      <c r="BS32" s="35">
        <f t="shared" si="32"/>
        <v>2.7401669256310974</v>
      </c>
      <c r="BT32" s="35">
        <f t="shared" si="32"/>
        <v>2.443460952792061</v>
      </c>
      <c r="BU32" s="35">
        <f t="shared" si="32"/>
        <v>2.2689280275926285</v>
      </c>
      <c r="BV32" s="35">
        <f t="shared" si="32"/>
        <v>2.059488517353309</v>
      </c>
      <c r="BW32" s="35">
        <f t="shared" si="32"/>
        <v>2.129301687433082</v>
      </c>
      <c r="BX32" s="35">
        <f t="shared" si="32"/>
        <v>1.7453292519943295</v>
      </c>
      <c r="BY32" s="35">
        <f t="shared" si="32"/>
        <v>1.5707963267948966</v>
      </c>
      <c r="BZ32" s="35">
        <f t="shared" si="32"/>
        <v>1.8325957145940457</v>
      </c>
      <c r="CA32" s="35">
        <f t="shared" si="32"/>
        <v>1.919862177193762</v>
      </c>
      <c r="CB32" s="35">
        <f t="shared" si="32"/>
        <v>2.617993877991494</v>
      </c>
      <c r="CC32" s="35">
        <f t="shared" si="32"/>
        <v>2.443460952792061</v>
      </c>
      <c r="CD32" s="35">
        <f t="shared" si="32"/>
        <v>0.4363323129985819</v>
      </c>
      <c r="CE32" s="35">
        <f t="shared" si="32"/>
        <v>0</v>
      </c>
      <c r="CF32" s="35">
        <f t="shared" si="32"/>
        <v>0</v>
      </c>
      <c r="CG32" s="35">
        <f t="shared" si="32"/>
        <v>0.08726646259971638</v>
      </c>
      <c r="CH32" s="35">
        <f t="shared" si="32"/>
        <v>2.356194490192345</v>
      </c>
      <c r="CI32" s="35">
        <f t="shared" si="32"/>
        <v>1.7453292519943293</v>
      </c>
      <c r="CJ32" s="35">
        <f t="shared" si="32"/>
        <v>1.5707963267948966</v>
      </c>
      <c r="CK32" s="35">
        <f t="shared" si="32"/>
        <v>2.617993877991494</v>
      </c>
      <c r="CL32" s="35">
        <f t="shared" si="32"/>
        <v>2.705260340591211</v>
      </c>
      <c r="CM32" s="35">
        <f t="shared" si="32"/>
        <v>2.3387411976724013</v>
      </c>
      <c r="CN32" s="35">
        <f t="shared" si="32"/>
        <v>2.5307274153917776</v>
      </c>
    </row>
    <row r="33" spans="1:92" ht="10.5">
      <c r="A33" s="33" t="s">
        <v>107</v>
      </c>
      <c r="B33" s="33" t="s">
        <v>109</v>
      </c>
      <c r="C33" s="33" t="s">
        <v>110</v>
      </c>
      <c r="D33" s="35">
        <f aca="true" t="shared" si="33" ref="D33:AI33">-1.467+1.582*COS(D$29)*COS(D$30)-1.5*COS(D$32)*SIN(D$30)*SIN(D$29)-0.262*SIN(D$29)*SIN(D$30)+0.607*SIN(D$32)*SIN(D$30)</f>
        <v>-0.1918641484352629</v>
      </c>
      <c r="E33" s="35">
        <f t="shared" si="33"/>
        <v>0.032540676041028116</v>
      </c>
      <c r="F33" s="35">
        <f t="shared" si="33"/>
        <v>0.007966276428547248</v>
      </c>
      <c r="G33" s="35">
        <f t="shared" si="33"/>
        <v>-0.0683979585442483</v>
      </c>
      <c r="H33" s="35">
        <f t="shared" si="33"/>
        <v>-0.20051241047365542</v>
      </c>
      <c r="I33" s="35">
        <f t="shared" si="33"/>
        <v>-0.20168626295727804</v>
      </c>
      <c r="J33" s="35">
        <f t="shared" si="33"/>
        <v>-0.18937148289790037</v>
      </c>
      <c r="K33" s="35">
        <f t="shared" si="33"/>
        <v>-0.6286306188262472</v>
      </c>
      <c r="L33" s="35">
        <f t="shared" si="33"/>
        <v>-0.49524134136116754</v>
      </c>
      <c r="M33" s="35">
        <f t="shared" si="33"/>
        <v>-0.6798176437708165</v>
      </c>
      <c r="N33" s="35">
        <f t="shared" si="33"/>
        <v>-0.19380678119675215</v>
      </c>
      <c r="O33" s="35">
        <f t="shared" si="33"/>
        <v>-0.3363602132596609</v>
      </c>
      <c r="P33" s="35">
        <f t="shared" si="33"/>
        <v>-0.8919261012854636</v>
      </c>
      <c r="Q33" s="35">
        <f t="shared" si="33"/>
        <v>-0.40978017468642125</v>
      </c>
      <c r="R33" s="35">
        <f t="shared" si="33"/>
        <v>-0.8575415457922045</v>
      </c>
      <c r="S33" s="35">
        <f t="shared" si="33"/>
        <v>0.006077653869644747</v>
      </c>
      <c r="T33" s="35">
        <f t="shared" si="33"/>
        <v>-0.083434528050653</v>
      </c>
      <c r="U33" s="35">
        <f t="shared" si="33"/>
        <v>-0.07050421172594837</v>
      </c>
      <c r="V33" s="35">
        <f t="shared" si="33"/>
        <v>0.03167191378250528</v>
      </c>
      <c r="W33" s="35">
        <f t="shared" si="33"/>
        <v>-1.6558221878656159</v>
      </c>
      <c r="X33" s="35">
        <f t="shared" si="33"/>
        <v>-0.08446697721536399</v>
      </c>
      <c r="Y33" s="35">
        <f t="shared" si="33"/>
        <v>-0.04902987227013095</v>
      </c>
      <c r="Z33" s="35">
        <f t="shared" si="33"/>
        <v>-0.34397405802624315</v>
      </c>
      <c r="AA33" s="35">
        <f t="shared" si="33"/>
        <v>-0.042220515888094765</v>
      </c>
      <c r="AB33" s="35">
        <f t="shared" si="33"/>
        <v>-0.030084971847148423</v>
      </c>
      <c r="AC33" s="35">
        <f t="shared" si="33"/>
        <v>-0.4409431106802729</v>
      </c>
      <c r="AD33" s="35">
        <f t="shared" si="33"/>
        <v>-0.38998144868551526</v>
      </c>
      <c r="AE33" s="35">
        <f t="shared" si="33"/>
        <v>-1.1722014010860904</v>
      </c>
      <c r="AF33" s="35">
        <f t="shared" si="33"/>
        <v>0.046956641506918015</v>
      </c>
      <c r="AG33" s="35">
        <f t="shared" si="33"/>
        <v>-0.5381639749418902</v>
      </c>
      <c r="AH33" s="35">
        <f t="shared" si="33"/>
        <v>-0.19408399109920338</v>
      </c>
      <c r="AI33" s="35">
        <f t="shared" si="33"/>
        <v>-0.6501597127344461</v>
      </c>
      <c r="AJ33" s="35">
        <f aca="true" t="shared" si="34" ref="AJ33:BO33">-1.467+1.582*COS(AJ$29)*COS(AJ$30)-1.5*COS(AJ$32)*SIN(AJ$30)*SIN(AJ$29)-0.262*SIN(AJ$29)*SIN(AJ$30)+0.607*SIN(AJ$32)*SIN(AJ$30)</f>
        <v>-1.6356419889869946</v>
      </c>
      <c r="AK33" s="35">
        <f t="shared" si="34"/>
        <v>-1.5207239502848604</v>
      </c>
      <c r="AL33" s="35">
        <f t="shared" si="34"/>
        <v>-0.0446017578667974</v>
      </c>
      <c r="AM33" s="35">
        <f t="shared" si="34"/>
        <v>-0.19824840573751792</v>
      </c>
      <c r="AN33" s="35">
        <f t="shared" si="34"/>
        <v>-0.4541088182141848</v>
      </c>
      <c r="AO33" s="35">
        <f t="shared" si="34"/>
        <v>-0.29292604959320895</v>
      </c>
      <c r="AP33" s="35">
        <f t="shared" si="34"/>
        <v>0.006694428689019205</v>
      </c>
      <c r="AQ33" s="35">
        <f t="shared" si="34"/>
        <v>-0.42087259431437585</v>
      </c>
      <c r="AR33" s="35">
        <f t="shared" si="34"/>
        <v>-0.2973617072877253</v>
      </c>
      <c r="AS33" s="35">
        <f t="shared" si="34"/>
        <v>-0.9817489240816637</v>
      </c>
      <c r="AT33" s="35">
        <f t="shared" si="34"/>
        <v>-0.02367620036993645</v>
      </c>
      <c r="AU33" s="35">
        <f t="shared" si="34"/>
        <v>-0.18932524126040942</v>
      </c>
      <c r="AV33" s="35">
        <f t="shared" si="34"/>
        <v>0.043607910190242405</v>
      </c>
      <c r="AW33" s="35">
        <f t="shared" si="34"/>
        <v>-0.017964418938569232</v>
      </c>
      <c r="AX33" s="35">
        <f t="shared" si="34"/>
        <v>-1.0455538329388976</v>
      </c>
      <c r="AY33" s="36">
        <f t="shared" si="34"/>
        <v>-0.41507651403756657</v>
      </c>
      <c r="AZ33" s="35">
        <f t="shared" si="34"/>
        <v>-0.46191756326960054</v>
      </c>
      <c r="BA33" s="35">
        <f t="shared" si="34"/>
        <v>-0.34910574255565785</v>
      </c>
      <c r="BB33" s="35">
        <f t="shared" si="34"/>
        <v>-0.4696306298569291</v>
      </c>
      <c r="BC33" s="35">
        <f t="shared" si="34"/>
        <v>-2.230329007121912</v>
      </c>
      <c r="BD33" s="35">
        <f t="shared" si="34"/>
        <v>-0.7109097643940477</v>
      </c>
      <c r="BE33" s="35">
        <f t="shared" si="34"/>
        <v>-2.490552133140594</v>
      </c>
      <c r="BF33" s="35">
        <f t="shared" si="34"/>
        <v>-1.2240481304795097</v>
      </c>
      <c r="BG33" s="35">
        <f t="shared" si="34"/>
        <v>-1.4413128303162166</v>
      </c>
      <c r="BH33" s="35">
        <f t="shared" si="34"/>
        <v>-0.29292604959320895</v>
      </c>
      <c r="BI33" s="35">
        <f t="shared" si="34"/>
        <v>-0.22757811342875062</v>
      </c>
      <c r="BJ33" s="35">
        <f t="shared" si="34"/>
        <v>-0.732223002419966</v>
      </c>
      <c r="BK33" s="35">
        <f t="shared" si="34"/>
        <v>-0.4097889340491644</v>
      </c>
      <c r="BL33" s="35">
        <f t="shared" si="34"/>
        <v>-0.22844460383878112</v>
      </c>
      <c r="BM33" s="35">
        <f t="shared" si="34"/>
        <v>0.04291510616381555</v>
      </c>
      <c r="BN33" s="35">
        <f t="shared" si="34"/>
        <v>-0.2601198024279669</v>
      </c>
      <c r="BO33" s="35">
        <f t="shared" si="34"/>
        <v>-0.9015154018651863</v>
      </c>
      <c r="BP33" s="35">
        <f aca="true" t="shared" si="35" ref="BP33:CN33">-1.467+1.582*COS(BP$29)*COS(BP$30)-1.5*COS(BP$32)*SIN(BP$30)*SIN(BP$29)-0.262*SIN(BP$29)*SIN(BP$30)+0.607*SIN(BP$32)*SIN(BP$30)</f>
        <v>-0.40025696251779086</v>
      </c>
      <c r="BQ33" s="35">
        <f t="shared" si="35"/>
        <v>-2.49205482459552</v>
      </c>
      <c r="BR33" s="35">
        <f t="shared" si="35"/>
        <v>-2.1061882743300853</v>
      </c>
      <c r="BS33" s="35">
        <f t="shared" si="35"/>
        <v>0.024895322600746006</v>
      </c>
      <c r="BT33" s="35">
        <f t="shared" si="35"/>
        <v>0.03128391556458976</v>
      </c>
      <c r="BU33" s="35">
        <f t="shared" si="35"/>
        <v>-0.3824009419778066</v>
      </c>
      <c r="BV33" s="35">
        <f t="shared" si="35"/>
        <v>-0.35804667982281646</v>
      </c>
      <c r="BW33" s="35">
        <f t="shared" si="35"/>
        <v>-0.5818085302106025</v>
      </c>
      <c r="BX33" s="35">
        <f t="shared" si="35"/>
        <v>-0.40652804638457274</v>
      </c>
      <c r="BY33" s="35">
        <f t="shared" si="35"/>
        <v>-0.711799650691626</v>
      </c>
      <c r="BZ33" s="35">
        <f t="shared" si="35"/>
        <v>-0.6056301820748896</v>
      </c>
      <c r="CA33" s="35">
        <f t="shared" si="35"/>
        <v>-0.7222210864332101</v>
      </c>
      <c r="CB33" s="35">
        <f t="shared" si="35"/>
        <v>-0.26104759944589845</v>
      </c>
      <c r="CC33" s="35">
        <f t="shared" si="35"/>
        <v>-0.46061035638882036</v>
      </c>
      <c r="CD33" s="35">
        <f t="shared" si="35"/>
        <v>-2.234156880193889</v>
      </c>
      <c r="CE33" s="35">
        <f t="shared" si="35"/>
        <v>-2.631324952645487</v>
      </c>
      <c r="CF33" s="35">
        <f t="shared" si="35"/>
        <v>-2.9473784576022983</v>
      </c>
      <c r="CG33" s="35">
        <f t="shared" si="35"/>
        <v>-2.574873245209403</v>
      </c>
      <c r="CH33" s="35">
        <f t="shared" si="35"/>
        <v>-0.03792275898204042</v>
      </c>
      <c r="CI33" s="35">
        <f t="shared" si="35"/>
        <v>-0.8703266554862181</v>
      </c>
      <c r="CJ33" s="35">
        <f t="shared" si="35"/>
        <v>-0.7010372571100291</v>
      </c>
      <c r="CK33" s="35">
        <f t="shared" si="35"/>
        <v>-0.24186639364334345</v>
      </c>
      <c r="CL33" s="35">
        <f t="shared" si="35"/>
        <v>0.04661086914287545</v>
      </c>
      <c r="CM33" s="35">
        <f t="shared" si="35"/>
        <v>-0.3918310964214327</v>
      </c>
      <c r="CN33" s="35">
        <f t="shared" si="35"/>
        <v>0.05795427805906883</v>
      </c>
    </row>
    <row r="34" spans="1:92" ht="10.5">
      <c r="A34" s="34" t="s">
        <v>111</v>
      </c>
      <c r="B34" s="32" t="s">
        <v>112</v>
      </c>
      <c r="C34" s="32" t="s">
        <v>106</v>
      </c>
      <c r="D34" s="35">
        <f aca="true" t="shared" si="36" ref="D34:AI34">ABS(PI()-ABS(D$31-PI()*5/4))</f>
        <v>2.356194490192345</v>
      </c>
      <c r="E34" s="35">
        <f t="shared" si="36"/>
        <v>1.658062789394613</v>
      </c>
      <c r="F34" s="35">
        <f t="shared" si="36"/>
        <v>1.658062789394613</v>
      </c>
      <c r="G34" s="35">
        <f t="shared" si="36"/>
        <v>1.658062789394613</v>
      </c>
      <c r="H34" s="35">
        <f t="shared" si="36"/>
        <v>0.959931088596881</v>
      </c>
      <c r="I34" s="35">
        <f t="shared" si="36"/>
        <v>0.959931088596881</v>
      </c>
      <c r="J34" s="35">
        <f t="shared" si="36"/>
        <v>1.658062789394613</v>
      </c>
      <c r="K34" s="35">
        <f t="shared" si="36"/>
        <v>0.08726646259971638</v>
      </c>
      <c r="L34" s="35">
        <f t="shared" si="36"/>
        <v>1.658062789394613</v>
      </c>
      <c r="M34" s="35">
        <f t="shared" si="36"/>
        <v>1.4835298641951802</v>
      </c>
      <c r="N34" s="35">
        <f t="shared" si="36"/>
        <v>1.1344640137963142</v>
      </c>
      <c r="O34" s="35">
        <f t="shared" si="36"/>
        <v>1.308996938995747</v>
      </c>
      <c r="P34" s="35">
        <f t="shared" si="36"/>
        <v>0.43633231299858233</v>
      </c>
      <c r="Q34" s="35">
        <f t="shared" si="36"/>
        <v>1.4835298641951802</v>
      </c>
      <c r="R34" s="35">
        <f t="shared" si="36"/>
        <v>0.7853981633974483</v>
      </c>
      <c r="S34" s="35">
        <f t="shared" si="36"/>
        <v>2.181661564992912</v>
      </c>
      <c r="T34" s="35">
        <f t="shared" si="36"/>
        <v>2.356194490192345</v>
      </c>
      <c r="U34" s="35">
        <f t="shared" si="36"/>
        <v>2.181661564992912</v>
      </c>
      <c r="V34" s="35">
        <f t="shared" si="36"/>
        <v>2.705260340591211</v>
      </c>
      <c r="W34" s="35">
        <f t="shared" si="36"/>
        <v>1.0821041362364845</v>
      </c>
      <c r="X34" s="35">
        <f t="shared" si="36"/>
        <v>1.658062789394613</v>
      </c>
      <c r="Y34" s="35">
        <f t="shared" si="36"/>
        <v>1.7453292519943298</v>
      </c>
      <c r="Z34" s="35">
        <f t="shared" si="36"/>
        <v>0.7853981633974483</v>
      </c>
      <c r="AA34" s="35">
        <f t="shared" si="36"/>
        <v>2.181661564992912</v>
      </c>
      <c r="AB34" s="35">
        <f t="shared" si="36"/>
        <v>3.0543261909900767</v>
      </c>
      <c r="AC34" s="35">
        <f t="shared" si="36"/>
        <v>2.164208272472968</v>
      </c>
      <c r="AD34" s="35">
        <f t="shared" si="36"/>
        <v>2.356194490192345</v>
      </c>
      <c r="AE34" s="35">
        <f t="shared" si="36"/>
        <v>1.9722220547535922</v>
      </c>
      <c r="AF34" s="35">
        <f t="shared" si="36"/>
        <v>2.007128639793479</v>
      </c>
      <c r="AG34" s="35">
        <f t="shared" si="36"/>
        <v>0.7853981633974483</v>
      </c>
      <c r="AH34" s="35">
        <f t="shared" si="36"/>
        <v>0.959931088596881</v>
      </c>
      <c r="AI34" s="35">
        <f t="shared" si="36"/>
        <v>0.7853981633974483</v>
      </c>
      <c r="AJ34" s="35">
        <f aca="true" t="shared" si="37" ref="AJ34:BO34">ABS(PI()-ABS(AJ$31-PI()*5/4))</f>
        <v>0.7853981633974483</v>
      </c>
      <c r="AK34" s="35">
        <f t="shared" si="37"/>
        <v>1.3089969389957474</v>
      </c>
      <c r="AL34" s="35">
        <f t="shared" si="37"/>
        <v>2.2689280275926285</v>
      </c>
      <c r="AM34" s="35">
        <f t="shared" si="37"/>
        <v>1.0122909661567112</v>
      </c>
      <c r="AN34" s="35">
        <f t="shared" si="37"/>
        <v>0</v>
      </c>
      <c r="AO34" s="35">
        <f t="shared" si="37"/>
        <v>2.356194490192345</v>
      </c>
      <c r="AP34" s="35">
        <f t="shared" si="37"/>
        <v>1.8325957145940461</v>
      </c>
      <c r="AQ34" s="35">
        <f t="shared" si="37"/>
        <v>2.181661564992912</v>
      </c>
      <c r="AR34" s="35">
        <f t="shared" si="37"/>
        <v>3.0543261909900767</v>
      </c>
      <c r="AS34" s="35">
        <f t="shared" si="37"/>
        <v>1.8325957145940457</v>
      </c>
      <c r="AT34" s="35">
        <f t="shared" si="37"/>
        <v>1.658062789394613</v>
      </c>
      <c r="AU34" s="35">
        <f t="shared" si="37"/>
        <v>3.0543261909900767</v>
      </c>
      <c r="AV34" s="35">
        <f t="shared" si="37"/>
        <v>1.658062789394613</v>
      </c>
      <c r="AW34" s="35">
        <f t="shared" si="37"/>
        <v>1.4835298641951802</v>
      </c>
      <c r="AX34" s="35">
        <f t="shared" si="37"/>
        <v>0.7853981633974483</v>
      </c>
      <c r="AY34" s="36">
        <f t="shared" si="37"/>
        <v>0.13962634015954656</v>
      </c>
      <c r="AZ34" s="35">
        <f t="shared" si="37"/>
        <v>1.919862177193762</v>
      </c>
      <c r="BA34" s="35">
        <f t="shared" si="37"/>
        <v>0.17453292519943275</v>
      </c>
      <c r="BB34" s="35">
        <f t="shared" si="37"/>
        <v>0.43633231299858233</v>
      </c>
      <c r="BC34" s="35">
        <f t="shared" si="37"/>
        <v>0.7853981633974483</v>
      </c>
      <c r="BD34" s="35">
        <f t="shared" si="37"/>
        <v>0.08726646259971638</v>
      </c>
      <c r="BE34" s="35">
        <f t="shared" si="37"/>
        <v>0.959931088596881</v>
      </c>
      <c r="BF34" s="35">
        <f t="shared" si="37"/>
        <v>0.6108652381980155</v>
      </c>
      <c r="BG34" s="35">
        <f t="shared" si="37"/>
        <v>0.7853981633974483</v>
      </c>
      <c r="BH34" s="35">
        <f t="shared" si="37"/>
        <v>2.356194490192345</v>
      </c>
      <c r="BI34" s="35">
        <f t="shared" si="37"/>
        <v>2.5307274153917776</v>
      </c>
      <c r="BJ34" s="35">
        <f t="shared" si="37"/>
        <v>2.0071286397934784</v>
      </c>
      <c r="BK34" s="35">
        <f t="shared" si="37"/>
        <v>0.43633231299858233</v>
      </c>
      <c r="BL34" s="35">
        <f t="shared" si="37"/>
        <v>2.181661564992912</v>
      </c>
      <c r="BM34" s="35">
        <f t="shared" si="37"/>
        <v>3.0543261909900767</v>
      </c>
      <c r="BN34" s="35">
        <f t="shared" si="37"/>
        <v>1.1344640137963142</v>
      </c>
      <c r="BO34" s="35">
        <f t="shared" si="37"/>
        <v>0.08726646259971638</v>
      </c>
      <c r="BP34" s="35">
        <f aca="true" t="shared" si="38" ref="BP34:CN34">ABS(PI()-ABS(BP$31-PI()*5/4))</f>
        <v>0.26179938779914913</v>
      </c>
      <c r="BQ34" s="35">
        <f t="shared" si="38"/>
        <v>0.959931088596881</v>
      </c>
      <c r="BR34" s="35">
        <f t="shared" si="38"/>
        <v>0.2617993877991496</v>
      </c>
      <c r="BS34" s="35">
        <f t="shared" si="38"/>
        <v>2.7576202181510405</v>
      </c>
      <c r="BT34" s="35">
        <f t="shared" si="38"/>
        <v>3.0543261909900767</v>
      </c>
      <c r="BU34" s="35">
        <f t="shared" si="38"/>
        <v>1.4835298641951802</v>
      </c>
      <c r="BV34" s="35">
        <f t="shared" si="38"/>
        <v>1.2740903539558608</v>
      </c>
      <c r="BW34" s="35">
        <f t="shared" si="38"/>
        <v>1.3439035240356336</v>
      </c>
      <c r="BX34" s="35">
        <f t="shared" si="38"/>
        <v>0.959931088596881</v>
      </c>
      <c r="BY34" s="35">
        <f t="shared" si="38"/>
        <v>0.7853981633974483</v>
      </c>
      <c r="BZ34" s="35">
        <f t="shared" si="38"/>
        <v>2.617993877991494</v>
      </c>
      <c r="CA34" s="35">
        <f t="shared" si="38"/>
        <v>2.7052603405912103</v>
      </c>
      <c r="CB34" s="35">
        <f t="shared" si="38"/>
        <v>2.879793265790644</v>
      </c>
      <c r="CC34" s="35">
        <f t="shared" si="38"/>
        <v>3.0543261909900767</v>
      </c>
      <c r="CD34" s="35">
        <f t="shared" si="38"/>
        <v>1.2217304763960302</v>
      </c>
      <c r="CE34" s="35">
        <f t="shared" si="38"/>
        <v>0.7853981633974483</v>
      </c>
      <c r="CF34" s="35">
        <f t="shared" si="38"/>
        <v>0.7853981633974483</v>
      </c>
      <c r="CG34" s="35">
        <f t="shared" si="38"/>
        <v>0.8726646259971647</v>
      </c>
      <c r="CH34" s="35">
        <f t="shared" si="38"/>
        <v>1.5707963267948966</v>
      </c>
      <c r="CI34" s="35">
        <f t="shared" si="38"/>
        <v>2.5307274153917776</v>
      </c>
      <c r="CJ34" s="35">
        <f t="shared" si="38"/>
        <v>2.356194490192345</v>
      </c>
      <c r="CK34" s="35">
        <f t="shared" si="38"/>
        <v>2.879793265790644</v>
      </c>
      <c r="CL34" s="35">
        <f t="shared" si="38"/>
        <v>2.792526803190927</v>
      </c>
      <c r="CM34" s="35">
        <f t="shared" si="38"/>
        <v>3.1241393610698496</v>
      </c>
      <c r="CN34" s="35">
        <f t="shared" si="38"/>
        <v>2.9670597283903604</v>
      </c>
    </row>
    <row r="35" spans="1:92" ht="10.5">
      <c r="A35" s="33" t="s">
        <v>111</v>
      </c>
      <c r="B35" s="33" t="s">
        <v>109</v>
      </c>
      <c r="C35" s="33" t="s">
        <v>110</v>
      </c>
      <c r="D35" s="35">
        <f aca="true" t="shared" si="39" ref="D35:AI35">-1.467+1.582*COS(D$29)*COS(D$30)-1.5*COS(D$34)*SIN(D$30)*SIN(D$29)-0.262*SIN(D$29)*SIN(D$30)+0.607*SIN(D$34)*SIN(D$30)</f>
        <v>-0.16729094510567105</v>
      </c>
      <c r="E35" s="35">
        <f t="shared" si="39"/>
        <v>-0.25770472817444223</v>
      </c>
      <c r="F35" s="35">
        <f t="shared" si="39"/>
        <v>-0.4065488337273141</v>
      </c>
      <c r="G35" s="35">
        <f t="shared" si="39"/>
        <v>-0.24147096107284685</v>
      </c>
      <c r="H35" s="35">
        <f t="shared" si="39"/>
        <v>-0.6473238887429307</v>
      </c>
      <c r="I35" s="35">
        <f t="shared" si="39"/>
        <v>-0.5793583538373865</v>
      </c>
      <c r="J35" s="35">
        <f t="shared" si="39"/>
        <v>-0.27724694740794675</v>
      </c>
      <c r="K35" s="35">
        <f t="shared" si="39"/>
        <v>-0.8277731202973064</v>
      </c>
      <c r="L35" s="35">
        <f t="shared" si="39"/>
        <v>-0.25797975157403075</v>
      </c>
      <c r="M35" s="35">
        <f t="shared" si="39"/>
        <v>-0.31363188471628967</v>
      </c>
      <c r="N35" s="35">
        <f t="shared" si="39"/>
        <v>-0.40914255398098276</v>
      </c>
      <c r="O35" s="35">
        <f t="shared" si="39"/>
        <v>-1.05589186321647</v>
      </c>
      <c r="P35" s="35">
        <f t="shared" si="39"/>
        <v>-1.6838808755691954</v>
      </c>
      <c r="Q35" s="35">
        <f t="shared" si="39"/>
        <v>-0.32810620592687956</v>
      </c>
      <c r="R35" s="35">
        <f t="shared" si="39"/>
        <v>-1.7714731674816713</v>
      </c>
      <c r="S35" s="35">
        <f t="shared" si="39"/>
        <v>-0.025388018944511204</v>
      </c>
      <c r="T35" s="35">
        <f t="shared" si="39"/>
        <v>-0.03337817756723385</v>
      </c>
      <c r="U35" s="35">
        <f t="shared" si="39"/>
        <v>-0.1125587188145527</v>
      </c>
      <c r="V35" s="35">
        <f t="shared" si="39"/>
        <v>0.04176206705603511</v>
      </c>
      <c r="W35" s="35">
        <f t="shared" si="39"/>
        <v>-0.940968540436633</v>
      </c>
      <c r="X35" s="35">
        <f t="shared" si="39"/>
        <v>-0.23960045722026146</v>
      </c>
      <c r="Y35" s="35">
        <f t="shared" si="39"/>
        <v>-0.20373545021045616</v>
      </c>
      <c r="Z35" s="35">
        <f t="shared" si="39"/>
        <v>-0.9557481915995755</v>
      </c>
      <c r="AA35" s="35">
        <f t="shared" si="39"/>
        <v>-0.07690976444226327</v>
      </c>
      <c r="AB35" s="35">
        <f t="shared" si="39"/>
        <v>-0.06204122194325788</v>
      </c>
      <c r="AC35" s="35">
        <f t="shared" si="39"/>
        <v>-0.021090022895255855</v>
      </c>
      <c r="AD35" s="35">
        <f t="shared" si="39"/>
        <v>0.02503114355690267</v>
      </c>
      <c r="AE35" s="35">
        <f t="shared" si="39"/>
        <v>-0.4007203984696608</v>
      </c>
      <c r="AF35" s="35">
        <f t="shared" si="39"/>
        <v>-0.08326830476210995</v>
      </c>
      <c r="AG35" s="35">
        <f t="shared" si="39"/>
        <v>-1.337771338403646</v>
      </c>
      <c r="AH35" s="35">
        <f t="shared" si="39"/>
        <v>-0.6382533307034254</v>
      </c>
      <c r="AI35" s="35">
        <f t="shared" si="39"/>
        <v>-0.48408991755642095</v>
      </c>
      <c r="AJ35" s="35">
        <f aca="true" t="shared" si="40" ref="AJ35:BO35">-1.467+1.582*COS(AJ$29)*COS(AJ$30)-1.5*COS(AJ$34)*SIN(AJ$30)*SIN(AJ$29)-0.262*SIN(AJ$29)*SIN(AJ$30)+0.607*SIN(AJ$34)*SIN(AJ$30)</f>
        <v>-1.0870163810092388</v>
      </c>
      <c r="AK35" s="35">
        <f t="shared" si="40"/>
        <v>-0.7462969196202585</v>
      </c>
      <c r="AL35" s="35">
        <f t="shared" si="40"/>
        <v>-0.014090194980423631</v>
      </c>
      <c r="AM35" s="35">
        <f t="shared" si="40"/>
        <v>-0.4680279878437354</v>
      </c>
      <c r="AN35" s="35">
        <f t="shared" si="40"/>
        <v>-0.5826242358917669</v>
      </c>
      <c r="AO35" s="35">
        <f t="shared" si="40"/>
        <v>-0.19346938007847791</v>
      </c>
      <c r="AP35" s="35">
        <f t="shared" si="40"/>
        <v>-0.1632435617508579</v>
      </c>
      <c r="AQ35" s="35">
        <f t="shared" si="40"/>
        <v>-0.02348416001472098</v>
      </c>
      <c r="AR35" s="35">
        <f t="shared" si="40"/>
        <v>-0.3022287150404181</v>
      </c>
      <c r="AS35" s="35">
        <f t="shared" si="40"/>
        <v>-0.27234880800605654</v>
      </c>
      <c r="AT35" s="35">
        <f t="shared" si="40"/>
        <v>-0.23753174433851793</v>
      </c>
      <c r="AU35" s="35">
        <f t="shared" si="40"/>
        <v>-0.20547423105603832</v>
      </c>
      <c r="AV35" s="35">
        <f t="shared" si="40"/>
        <v>-0.28166966385414716</v>
      </c>
      <c r="AW35" s="35">
        <f t="shared" si="40"/>
        <v>-0.3354881456918636</v>
      </c>
      <c r="AX35" s="35">
        <f t="shared" si="40"/>
        <v>-1.9745215446952096</v>
      </c>
      <c r="AY35" s="36">
        <f t="shared" si="40"/>
        <v>-0.4573303478421478</v>
      </c>
      <c r="AZ35" s="35">
        <f t="shared" si="40"/>
        <v>-0.15030558140237688</v>
      </c>
      <c r="BA35" s="35">
        <f t="shared" si="40"/>
        <v>-0.34910574255565785</v>
      </c>
      <c r="BB35" s="35">
        <f t="shared" si="40"/>
        <v>-0.8981557584508917</v>
      </c>
      <c r="BC35" s="35">
        <f t="shared" si="40"/>
        <v>-1.5394031588116461</v>
      </c>
      <c r="BD35" s="35">
        <f t="shared" si="40"/>
        <v>-0.9566804639687885</v>
      </c>
      <c r="BE35" s="35">
        <f t="shared" si="40"/>
        <v>-1.665402143590513</v>
      </c>
      <c r="BF35" s="35">
        <f t="shared" si="40"/>
        <v>-0.9780106294743445</v>
      </c>
      <c r="BG35" s="35">
        <f t="shared" si="40"/>
        <v>-0.9557689902237572</v>
      </c>
      <c r="BH35" s="35">
        <f t="shared" si="40"/>
        <v>-0.19346938007847791</v>
      </c>
      <c r="BI35" s="35">
        <f t="shared" si="40"/>
        <v>0.05260448776326998</v>
      </c>
      <c r="BJ35" s="35">
        <f t="shared" si="40"/>
        <v>-0.12570227613922086</v>
      </c>
      <c r="BK35" s="35">
        <f t="shared" si="40"/>
        <v>-0.7221089957980944</v>
      </c>
      <c r="BL35" s="35">
        <f t="shared" si="40"/>
        <v>-0.2348294453640407</v>
      </c>
      <c r="BM35" s="35">
        <f t="shared" si="40"/>
        <v>-0.017531706692315928</v>
      </c>
      <c r="BN35" s="35">
        <f t="shared" si="40"/>
        <v>-0.9802777660405417</v>
      </c>
      <c r="BO35" s="35">
        <f t="shared" si="40"/>
        <v>-1.2352017060787914</v>
      </c>
      <c r="BP35" s="35">
        <f aca="true" t="shared" si="41" ref="BP35:CN35">-1.467+1.582*COS(BP$29)*COS(BP$30)-1.5*COS(BP$34)*SIN(BP$30)*SIN(BP$29)-0.262*SIN(BP$29)*SIN(BP$30)+0.607*SIN(BP$34)*SIN(BP$30)</f>
        <v>-0.5502089165693909</v>
      </c>
      <c r="BQ35" s="35">
        <f t="shared" si="41"/>
        <v>-1.6664112538005664</v>
      </c>
      <c r="BR35" s="35">
        <f t="shared" si="41"/>
        <v>-2.3562862763448633</v>
      </c>
      <c r="BS35" s="35">
        <f t="shared" si="41"/>
        <v>0.023479928767914368</v>
      </c>
      <c r="BT35" s="35">
        <f t="shared" si="41"/>
        <v>-0.03995584789926264</v>
      </c>
      <c r="BU35" s="35">
        <f t="shared" si="41"/>
        <v>-0.9991932714215798</v>
      </c>
      <c r="BV35" s="35">
        <f t="shared" si="41"/>
        <v>-1.0823515655928218</v>
      </c>
      <c r="BW35" s="35">
        <f t="shared" si="41"/>
        <v>-1.2922437087928826</v>
      </c>
      <c r="BX35" s="35">
        <f t="shared" si="41"/>
        <v>-1.1836732266011003</v>
      </c>
      <c r="BY35" s="35">
        <f t="shared" si="41"/>
        <v>-1.5825391758939116</v>
      </c>
      <c r="BZ35" s="35">
        <f t="shared" si="41"/>
        <v>-0.26103494481611317</v>
      </c>
      <c r="CA35" s="35">
        <f t="shared" si="41"/>
        <v>-0.44808680868286416</v>
      </c>
      <c r="CB35" s="35">
        <f t="shared" si="41"/>
        <v>-0.3027049292161902</v>
      </c>
      <c r="CC35" s="35">
        <f t="shared" si="41"/>
        <v>-0.5580615861491054</v>
      </c>
      <c r="CD35" s="35">
        <f t="shared" si="41"/>
        <v>-1.3358320595920645</v>
      </c>
      <c r="CE35" s="35">
        <f t="shared" si="41"/>
        <v>-1.8895002271239592</v>
      </c>
      <c r="CF35" s="35">
        <f t="shared" si="41"/>
        <v>-2.22180909504479</v>
      </c>
      <c r="CG35" s="35">
        <f t="shared" si="41"/>
        <v>-1.7850935672885986</v>
      </c>
      <c r="CH35" s="35">
        <f t="shared" si="41"/>
        <v>-0.29389409861975135</v>
      </c>
      <c r="CI35" s="35">
        <f t="shared" si="41"/>
        <v>-0.4196351142633055</v>
      </c>
      <c r="CJ35" s="35">
        <f t="shared" si="41"/>
        <v>-0.14720981358069274</v>
      </c>
      <c r="CK35" s="35">
        <f t="shared" si="41"/>
        <v>-0.27973008119445375</v>
      </c>
      <c r="CL35" s="35">
        <f t="shared" si="41"/>
        <v>0.03835212506743017</v>
      </c>
      <c r="CM35" s="35">
        <f t="shared" si="41"/>
        <v>-0.49857964199177607</v>
      </c>
      <c r="CN35" s="35">
        <f t="shared" si="41"/>
        <v>0.008693358608103788</v>
      </c>
    </row>
    <row r="36" spans="1:92" ht="10.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7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</row>
    <row r="37" spans="1:92" ht="11.25">
      <c r="A37" s="33" t="s">
        <v>113</v>
      </c>
      <c r="B37" s="33" t="s">
        <v>109</v>
      </c>
      <c r="C37" s="33" t="s">
        <v>116</v>
      </c>
      <c r="D37" s="35">
        <f aca="true" t="shared" si="42" ref="D37:AI37">EXP(D33)</f>
        <v>0.8254189953372866</v>
      </c>
      <c r="E37" s="35">
        <f t="shared" si="42"/>
        <v>1.0330759137276033</v>
      </c>
      <c r="F37" s="35">
        <f t="shared" si="42"/>
        <v>1.0079980916354119</v>
      </c>
      <c r="G37" s="35">
        <f t="shared" si="42"/>
        <v>0.9338887506092715</v>
      </c>
      <c r="H37" s="35">
        <f t="shared" si="42"/>
        <v>0.8183113343314572</v>
      </c>
      <c r="I37" s="35">
        <f t="shared" si="42"/>
        <v>0.8173513211064658</v>
      </c>
      <c r="J37" s="35">
        <f t="shared" si="42"/>
        <v>0.8274790552743918</v>
      </c>
      <c r="K37" s="35">
        <f t="shared" si="42"/>
        <v>0.5333216217798575</v>
      </c>
      <c r="L37" s="35">
        <f t="shared" si="42"/>
        <v>0.6094238103748139</v>
      </c>
      <c r="M37" s="35">
        <f t="shared" si="42"/>
        <v>0.5067093855539383</v>
      </c>
      <c r="N37" s="35">
        <f t="shared" si="42"/>
        <v>0.8238170658391342</v>
      </c>
      <c r="O37" s="35">
        <f t="shared" si="42"/>
        <v>0.7143657354545736</v>
      </c>
      <c r="P37" s="35">
        <f t="shared" si="42"/>
        <v>0.4098655494292001</v>
      </c>
      <c r="Q37" s="35">
        <f t="shared" si="42"/>
        <v>0.6637961532966786</v>
      </c>
      <c r="R37" s="35">
        <f t="shared" si="42"/>
        <v>0.42420368676339737</v>
      </c>
      <c r="S37" s="35">
        <f t="shared" si="42"/>
        <v>1.0060961602807819</v>
      </c>
      <c r="T37" s="35">
        <f t="shared" si="42"/>
        <v>0.9199513157055024</v>
      </c>
      <c r="U37" s="35">
        <f t="shared" si="42"/>
        <v>0.9319238145098233</v>
      </c>
      <c r="V37" s="35">
        <f t="shared" si="42"/>
        <v>1.0321788061066133</v>
      </c>
      <c r="W37" s="35">
        <f t="shared" si="42"/>
        <v>0.19093500670678554</v>
      </c>
      <c r="X37" s="35">
        <f t="shared" si="42"/>
        <v>0.9190020028809706</v>
      </c>
      <c r="Y37" s="35">
        <f t="shared" si="42"/>
        <v>0.9521526863114212</v>
      </c>
      <c r="Z37" s="35">
        <f t="shared" si="42"/>
        <v>0.7089473193037094</v>
      </c>
      <c r="AA37" s="35">
        <f t="shared" si="42"/>
        <v>0.9586583578631444</v>
      </c>
      <c r="AB37" s="35">
        <f t="shared" si="42"/>
        <v>0.970363076502279</v>
      </c>
      <c r="AC37" s="35">
        <f t="shared" si="42"/>
        <v>0.6434293097875066</v>
      </c>
      <c r="AD37" s="35">
        <f t="shared" si="42"/>
        <v>0.6770694349096733</v>
      </c>
      <c r="AE37" s="35">
        <f t="shared" si="42"/>
        <v>0.3096844506373236</v>
      </c>
      <c r="AF37" s="35">
        <f t="shared" si="42"/>
        <v>1.0480765650739747</v>
      </c>
      <c r="AG37" s="35">
        <f t="shared" si="42"/>
        <v>0.583819175588007</v>
      </c>
      <c r="AH37" s="35">
        <f t="shared" si="42"/>
        <v>0.8235887272409977</v>
      </c>
      <c r="AI37" s="35">
        <f t="shared" si="42"/>
        <v>0.521962406060362</v>
      </c>
      <c r="AJ37" s="35">
        <f aca="true" t="shared" si="43" ref="AJ37:BO37">EXP(AJ33)</f>
        <v>0.19482725419002025</v>
      </c>
      <c r="AK37" s="35">
        <f t="shared" si="43"/>
        <v>0.2185536077194141</v>
      </c>
      <c r="AL37" s="35">
        <f t="shared" si="43"/>
        <v>0.956378276128735</v>
      </c>
      <c r="AM37" s="35">
        <f t="shared" si="43"/>
        <v>0.8201660938679585</v>
      </c>
      <c r="AN37" s="35">
        <f t="shared" si="43"/>
        <v>0.6350136284370359</v>
      </c>
      <c r="AO37" s="35">
        <f t="shared" si="43"/>
        <v>0.7460773113779231</v>
      </c>
      <c r="AP37" s="35">
        <f t="shared" si="43"/>
        <v>1.0067168864627742</v>
      </c>
      <c r="AQ37" s="35">
        <f t="shared" si="43"/>
        <v>0.6564737345676349</v>
      </c>
      <c r="AR37" s="35">
        <f t="shared" si="43"/>
        <v>0.7427752965287352</v>
      </c>
      <c r="AS37" s="35">
        <f t="shared" si="43"/>
        <v>0.3746552818867082</v>
      </c>
      <c r="AT37" s="35">
        <f t="shared" si="43"/>
        <v>0.9766018818950133</v>
      </c>
      <c r="AU37" s="35">
        <f t="shared" si="43"/>
        <v>0.8275173201456055</v>
      </c>
      <c r="AV37" s="35">
        <f t="shared" si="43"/>
        <v>1.044572708270096</v>
      </c>
      <c r="AW37" s="35">
        <f t="shared" si="43"/>
        <v>0.9821959793120492</v>
      </c>
      <c r="AX37" s="35">
        <f t="shared" si="43"/>
        <v>0.3514970947915768</v>
      </c>
      <c r="AY37" s="36">
        <f t="shared" si="43"/>
        <v>0.6602897573368364</v>
      </c>
      <c r="AZ37" s="35">
        <f t="shared" si="43"/>
        <v>0.6300742790645121</v>
      </c>
      <c r="BA37" s="35">
        <f t="shared" si="43"/>
        <v>0.7053185441411496</v>
      </c>
      <c r="BB37" s="35">
        <f t="shared" si="43"/>
        <v>0.6252331681010803</v>
      </c>
      <c r="BC37" s="35">
        <f t="shared" si="43"/>
        <v>0.1074930583355784</v>
      </c>
      <c r="BD37" s="35">
        <f t="shared" si="43"/>
        <v>0.4911971204737732</v>
      </c>
      <c r="BE37" s="35">
        <f t="shared" si="43"/>
        <v>0.08286420187020874</v>
      </c>
      <c r="BF37" s="35">
        <f t="shared" si="43"/>
        <v>0.2940374524475176</v>
      </c>
      <c r="BG37" s="35">
        <f t="shared" si="43"/>
        <v>0.23661691682372352</v>
      </c>
      <c r="BH37" s="35">
        <f t="shared" si="43"/>
        <v>0.7460773113779231</v>
      </c>
      <c r="BI37" s="35">
        <f t="shared" si="43"/>
        <v>0.7964602048300823</v>
      </c>
      <c r="BJ37" s="35">
        <f t="shared" si="43"/>
        <v>0.48083889509159183</v>
      </c>
      <c r="BK37" s="35">
        <f t="shared" si="43"/>
        <v>0.6637903388908497</v>
      </c>
      <c r="BL37" s="35">
        <f t="shared" si="43"/>
        <v>0.7957703786076896</v>
      </c>
      <c r="BM37" s="35">
        <f t="shared" si="43"/>
        <v>1.043849274719685</v>
      </c>
      <c r="BN37" s="35">
        <f t="shared" si="43"/>
        <v>0.7709592174845842</v>
      </c>
      <c r="BO37" s="35">
        <f t="shared" si="43"/>
        <v>0.4059540099161632</v>
      </c>
      <c r="BP37" s="35">
        <f aca="true" t="shared" si="44" ref="BP37:CN37">EXP(BP33)</f>
        <v>0.6701478210375166</v>
      </c>
      <c r="BQ37" s="35">
        <f t="shared" si="44"/>
        <v>0.0827397760523594</v>
      </c>
      <c r="BR37" s="35">
        <f t="shared" si="44"/>
        <v>0.12170097417084695</v>
      </c>
      <c r="BS37" s="35">
        <f t="shared" si="44"/>
        <v>1.025207798821373</v>
      </c>
      <c r="BT37" s="35">
        <f t="shared" si="44"/>
        <v>1.031778400252676</v>
      </c>
      <c r="BU37" s="35">
        <f t="shared" si="44"/>
        <v>0.6822214671386491</v>
      </c>
      <c r="BV37" s="35">
        <f t="shared" si="44"/>
        <v>0.6990404431608789</v>
      </c>
      <c r="BW37" s="35">
        <f t="shared" si="44"/>
        <v>0.5588866885554719</v>
      </c>
      <c r="BX37" s="35">
        <f t="shared" si="44"/>
        <v>0.665958417628251</v>
      </c>
      <c r="BY37" s="35">
        <f t="shared" si="44"/>
        <v>0.49076020531809145</v>
      </c>
      <c r="BZ37" s="35">
        <f t="shared" si="44"/>
        <v>0.5457304087328296</v>
      </c>
      <c r="CA37" s="35">
        <f t="shared" si="44"/>
        <v>0.48567233686870276</v>
      </c>
      <c r="CB37" s="35">
        <f t="shared" si="44"/>
        <v>0.770244255542721</v>
      </c>
      <c r="CC37" s="35">
        <f t="shared" si="44"/>
        <v>0.6308984550644148</v>
      </c>
      <c r="CD37" s="35">
        <f t="shared" si="44"/>
        <v>0.10708237507531285</v>
      </c>
      <c r="CE37" s="35">
        <f t="shared" si="44"/>
        <v>0.07198302492846026</v>
      </c>
      <c r="CF37" s="35">
        <f t="shared" si="44"/>
        <v>0.0524770967158357</v>
      </c>
      <c r="CG37" s="35">
        <f t="shared" si="44"/>
        <v>0.07616347627227141</v>
      </c>
      <c r="CH37" s="35">
        <f t="shared" si="44"/>
        <v>0.9627873046906876</v>
      </c>
      <c r="CI37" s="35">
        <f t="shared" si="44"/>
        <v>0.4188147187750466</v>
      </c>
      <c r="CJ37" s="35">
        <f t="shared" si="44"/>
        <v>0.49607048420061434</v>
      </c>
      <c r="CK37" s="35">
        <f t="shared" si="44"/>
        <v>0.7851610730546799</v>
      </c>
      <c r="CL37" s="35">
        <f t="shared" si="44"/>
        <v>1.0477142318083965</v>
      </c>
      <c r="CM37" s="35">
        <f t="shared" si="44"/>
        <v>0.6758182524424543</v>
      </c>
      <c r="CN37" s="35">
        <f t="shared" si="44"/>
        <v>1.059666544591498</v>
      </c>
    </row>
    <row r="38" spans="1:92" ht="12.75">
      <c r="A38" s="33" t="s">
        <v>114</v>
      </c>
      <c r="B38" s="33" t="s">
        <v>109</v>
      </c>
      <c r="C38" s="33" t="s">
        <v>117</v>
      </c>
      <c r="D38" s="35">
        <f aca="true" t="shared" si="45" ref="D38:AI38">EXP(D35)</f>
        <v>0.8459534495133744</v>
      </c>
      <c r="E38" s="35">
        <f t="shared" si="45"/>
        <v>0.7728233913943765</v>
      </c>
      <c r="F38" s="35">
        <f t="shared" si="45"/>
        <v>0.6659445742662562</v>
      </c>
      <c r="G38" s="35">
        <f t="shared" si="45"/>
        <v>0.7854716127107525</v>
      </c>
      <c r="H38" s="35">
        <f t="shared" si="45"/>
        <v>0.5234447003436111</v>
      </c>
      <c r="I38" s="35">
        <f t="shared" si="45"/>
        <v>0.5602577384862395</v>
      </c>
      <c r="J38" s="35">
        <f t="shared" si="45"/>
        <v>0.7578673206296891</v>
      </c>
      <c r="K38" s="35">
        <f t="shared" si="45"/>
        <v>0.43702139761234576</v>
      </c>
      <c r="L38" s="35">
        <f t="shared" si="45"/>
        <v>0.7726108761026722</v>
      </c>
      <c r="M38" s="35">
        <f t="shared" si="45"/>
        <v>0.7307879928807066</v>
      </c>
      <c r="N38" s="35">
        <f t="shared" si="45"/>
        <v>0.6642195384334315</v>
      </c>
      <c r="O38" s="35">
        <f t="shared" si="45"/>
        <v>0.34788202572648036</v>
      </c>
      <c r="P38" s="35">
        <f t="shared" si="45"/>
        <v>0.18565208352262758</v>
      </c>
      <c r="Q38" s="35">
        <f t="shared" si="45"/>
        <v>0.7202865169456989</v>
      </c>
      <c r="R38" s="35">
        <f t="shared" si="45"/>
        <v>0.1700822445447238</v>
      </c>
      <c r="S38" s="35">
        <f t="shared" si="45"/>
        <v>0.9749315467168977</v>
      </c>
      <c r="T38" s="35">
        <f t="shared" si="45"/>
        <v>0.9671727273894873</v>
      </c>
      <c r="U38" s="35">
        <f t="shared" si="45"/>
        <v>0.8935448776720927</v>
      </c>
      <c r="V38" s="35">
        <f t="shared" si="45"/>
        <v>1.042646369315064</v>
      </c>
      <c r="W38" s="35">
        <f t="shared" si="45"/>
        <v>0.39024967966340435</v>
      </c>
      <c r="X38" s="35">
        <f t="shared" si="45"/>
        <v>0.7869422153435928</v>
      </c>
      <c r="Y38" s="35">
        <f t="shared" si="45"/>
        <v>0.8156781301242035</v>
      </c>
      <c r="Z38" s="35">
        <f t="shared" si="45"/>
        <v>0.38452433901927663</v>
      </c>
      <c r="AA38" s="35">
        <f t="shared" si="45"/>
        <v>0.9259734055634603</v>
      </c>
      <c r="AB38" s="35">
        <f t="shared" si="45"/>
        <v>0.9398441437905969</v>
      </c>
      <c r="AC38" s="35">
        <f t="shared" si="45"/>
        <v>0.9791308164109154</v>
      </c>
      <c r="AD38" s="35">
        <f t="shared" si="45"/>
        <v>1.0253470529814706</v>
      </c>
      <c r="AE38" s="35">
        <f t="shared" si="45"/>
        <v>0.669837322397854</v>
      </c>
      <c r="AF38" s="35">
        <f t="shared" si="45"/>
        <v>0.9201042457484137</v>
      </c>
      <c r="AG38" s="35">
        <f t="shared" si="45"/>
        <v>0.2624298847343023</v>
      </c>
      <c r="AH38" s="35">
        <f t="shared" si="45"/>
        <v>0.5282142343449577</v>
      </c>
      <c r="AI38" s="35">
        <f t="shared" si="45"/>
        <v>0.6162577870266066</v>
      </c>
      <c r="AJ38" s="35">
        <f aca="true" t="shared" si="46" ref="AJ38:BO38">EXP(AJ35)</f>
        <v>0.3372211336084349</v>
      </c>
      <c r="AK38" s="35">
        <f t="shared" si="46"/>
        <v>0.4741190067910328</v>
      </c>
      <c r="AL38" s="35">
        <f t="shared" si="46"/>
        <v>0.9860086072250588</v>
      </c>
      <c r="AM38" s="35">
        <f t="shared" si="46"/>
        <v>0.6262359964170731</v>
      </c>
      <c r="AN38" s="35">
        <f t="shared" si="46"/>
        <v>0.5584309873927713</v>
      </c>
      <c r="AO38" s="35">
        <f t="shared" si="46"/>
        <v>0.8240950695351433</v>
      </c>
      <c r="AP38" s="35">
        <f t="shared" si="46"/>
        <v>0.8493842856950437</v>
      </c>
      <c r="AQ38" s="35">
        <f t="shared" si="46"/>
        <v>0.976789446876763</v>
      </c>
      <c r="AR38" s="35">
        <f t="shared" si="46"/>
        <v>0.7391689864902615</v>
      </c>
      <c r="AS38" s="35">
        <f t="shared" si="46"/>
        <v>0.7615885665650037</v>
      </c>
      <c r="AT38" s="35">
        <f t="shared" si="46"/>
        <v>0.7885718578917467</v>
      </c>
      <c r="AU38" s="35">
        <f t="shared" si="46"/>
        <v>0.8142610769448676</v>
      </c>
      <c r="AV38" s="35">
        <f t="shared" si="46"/>
        <v>0.7545228895534026</v>
      </c>
      <c r="AW38" s="35">
        <f t="shared" si="46"/>
        <v>0.7149889823612179</v>
      </c>
      <c r="AX38" s="35">
        <f t="shared" si="46"/>
        <v>0.13882771921401454</v>
      </c>
      <c r="AY38" s="36">
        <f t="shared" si="46"/>
        <v>0.6329712048493148</v>
      </c>
      <c r="AZ38" s="35">
        <f t="shared" si="46"/>
        <v>0.8604450002569444</v>
      </c>
      <c r="BA38" s="35">
        <f t="shared" si="46"/>
        <v>0.7053185441411496</v>
      </c>
      <c r="BB38" s="35">
        <f t="shared" si="46"/>
        <v>0.40732016424277273</v>
      </c>
      <c r="BC38" s="35">
        <f t="shared" si="46"/>
        <v>0.21450909108926594</v>
      </c>
      <c r="BD38" s="35">
        <f t="shared" si="46"/>
        <v>0.384166024651963</v>
      </c>
      <c r="BE38" s="35">
        <f t="shared" si="46"/>
        <v>0.1891145914673454</v>
      </c>
      <c r="BF38" s="35">
        <f t="shared" si="46"/>
        <v>0.37605847484681004</v>
      </c>
      <c r="BG38" s="35">
        <f t="shared" si="46"/>
        <v>0.38451634152522934</v>
      </c>
      <c r="BH38" s="35">
        <f t="shared" si="46"/>
        <v>0.8240950695351433</v>
      </c>
      <c r="BI38" s="35">
        <f t="shared" si="46"/>
        <v>1.0540126877532459</v>
      </c>
      <c r="BJ38" s="35">
        <f t="shared" si="46"/>
        <v>0.881877363636147</v>
      </c>
      <c r="BK38" s="35">
        <f t="shared" si="46"/>
        <v>0.48572677924058355</v>
      </c>
      <c r="BL38" s="35">
        <f t="shared" si="46"/>
        <v>0.7907056966512596</v>
      </c>
      <c r="BM38" s="35">
        <f t="shared" si="46"/>
        <v>0.9826210795069154</v>
      </c>
      <c r="BN38" s="35">
        <f t="shared" si="46"/>
        <v>0.37520686465053105</v>
      </c>
      <c r="BO38" s="35">
        <f t="shared" si="46"/>
        <v>0.2907761051443163</v>
      </c>
      <c r="BP38" s="35">
        <f aca="true" t="shared" si="47" ref="BP38:CN38">EXP(BP35)</f>
        <v>0.5768292885953286</v>
      </c>
      <c r="BQ38" s="35">
        <f t="shared" si="47"/>
        <v>0.18892385025786265</v>
      </c>
      <c r="BR38" s="35">
        <f t="shared" si="47"/>
        <v>0.09477152572921692</v>
      </c>
      <c r="BS38" s="35">
        <f t="shared" si="47"/>
        <v>1.0237577524609662</v>
      </c>
      <c r="BT38" s="35">
        <f t="shared" si="47"/>
        <v>0.9608318609609271</v>
      </c>
      <c r="BU38" s="35">
        <f t="shared" si="47"/>
        <v>0.36817633977223957</v>
      </c>
      <c r="BV38" s="35">
        <f t="shared" si="47"/>
        <v>0.3387978827137636</v>
      </c>
      <c r="BW38" s="35">
        <f t="shared" si="47"/>
        <v>0.27465384798348746</v>
      </c>
      <c r="BX38" s="35">
        <f t="shared" si="47"/>
        <v>0.30615210462226705</v>
      </c>
      <c r="BY38" s="35">
        <f t="shared" si="47"/>
        <v>0.20545275464251359</v>
      </c>
      <c r="BZ38" s="35">
        <f t="shared" si="47"/>
        <v>0.7702540027602928</v>
      </c>
      <c r="CA38" s="35">
        <f t="shared" si="47"/>
        <v>0.6388492239650622</v>
      </c>
      <c r="CB38" s="35">
        <f t="shared" si="47"/>
        <v>0.7388170675416504</v>
      </c>
      <c r="CC38" s="35">
        <f t="shared" si="47"/>
        <v>0.5723173772479221</v>
      </c>
      <c r="CD38" s="35">
        <f t="shared" si="47"/>
        <v>0.26293930324190046</v>
      </c>
      <c r="CE38" s="35">
        <f t="shared" si="47"/>
        <v>0.15114732929872912</v>
      </c>
      <c r="CF38" s="35">
        <f t="shared" si="47"/>
        <v>0.10841280224653257</v>
      </c>
      <c r="CG38" s="35">
        <f t="shared" si="47"/>
        <v>0.16778136141864838</v>
      </c>
      <c r="CH38" s="35">
        <f t="shared" si="47"/>
        <v>0.745355421431723</v>
      </c>
      <c r="CI38" s="35">
        <f t="shared" si="47"/>
        <v>0.657286610573401</v>
      </c>
      <c r="CJ38" s="35">
        <f t="shared" si="47"/>
        <v>0.8631128656162492</v>
      </c>
      <c r="CK38" s="35">
        <f t="shared" si="47"/>
        <v>0.7559877692346989</v>
      </c>
      <c r="CL38" s="35">
        <f t="shared" si="47"/>
        <v>1.0390970605886904</v>
      </c>
      <c r="CM38" s="35">
        <f t="shared" si="47"/>
        <v>0.6073927624947498</v>
      </c>
      <c r="CN38" s="35">
        <f t="shared" si="47"/>
        <v>1.0087312555877903</v>
      </c>
    </row>
    <row r="42" ht="10.5">
      <c r="D42" s="13" t="s">
        <v>115</v>
      </c>
    </row>
    <row r="43" ht="10.5">
      <c r="D43" s="13">
        <v>0.09477152572921692</v>
      </c>
    </row>
    <row r="44" ht="10.5">
      <c r="D44" s="13">
        <v>0.10841280224653257</v>
      </c>
    </row>
    <row r="45" ht="10.5">
      <c r="D45" s="13">
        <v>0.13882771921401454</v>
      </c>
    </row>
    <row r="46" ht="10.5">
      <c r="D46" s="13">
        <v>0.15114732929872912</v>
      </c>
    </row>
    <row r="47" ht="10.5">
      <c r="D47" s="13">
        <v>0.16778136141864838</v>
      </c>
    </row>
    <row r="48" ht="10.5">
      <c r="D48" s="13">
        <v>0.1700822445447238</v>
      </c>
    </row>
    <row r="49" ht="10.5">
      <c r="D49" s="13">
        <v>0.18565208352262758</v>
      </c>
    </row>
    <row r="50" ht="10.5">
      <c r="D50" s="13">
        <v>0.18892385025786265</v>
      </c>
    </row>
    <row r="51" ht="10.5">
      <c r="D51" s="13">
        <v>0.1891145914673454</v>
      </c>
    </row>
    <row r="52" ht="10.5">
      <c r="D52" s="13">
        <v>0.20545275464251359</v>
      </c>
    </row>
    <row r="53" ht="10.5">
      <c r="D53" s="13">
        <v>0.21450909108926594</v>
      </c>
    </row>
    <row r="54" ht="10.5">
      <c r="D54" s="13">
        <v>0.2624298847343023</v>
      </c>
    </row>
    <row r="55" ht="10.5">
      <c r="D55" s="13">
        <v>0.26293930324190046</v>
      </c>
    </row>
    <row r="56" ht="10.5">
      <c r="D56" s="13">
        <v>0.27465384798348746</v>
      </c>
    </row>
    <row r="57" ht="10.5">
      <c r="D57" s="13">
        <v>0.2907761051443163</v>
      </c>
    </row>
    <row r="58" ht="10.5">
      <c r="D58" s="13">
        <v>0.30615210462226705</v>
      </c>
    </row>
    <row r="59" ht="10.5">
      <c r="D59" s="13">
        <v>0.3372211336084349</v>
      </c>
    </row>
    <row r="60" ht="10.5">
      <c r="D60" s="13">
        <v>0.3387978827137636</v>
      </c>
    </row>
    <row r="61" ht="10.5">
      <c r="D61" s="13">
        <v>0.34788202572648036</v>
      </c>
    </row>
    <row r="62" ht="10.5">
      <c r="D62" s="13">
        <v>0.36817633977223957</v>
      </c>
    </row>
    <row r="63" ht="10.5">
      <c r="D63" s="13">
        <v>0.37520686465053105</v>
      </c>
    </row>
    <row r="64" ht="10.5">
      <c r="D64" s="13">
        <v>0.37605847484681004</v>
      </c>
    </row>
    <row r="65" ht="10.5">
      <c r="D65" s="13">
        <v>0.384166024651963</v>
      </c>
    </row>
    <row r="66" ht="10.5">
      <c r="D66" s="13">
        <v>0.38451634152522934</v>
      </c>
    </row>
    <row r="67" ht="10.5">
      <c r="D67" s="13">
        <v>0.38452433901927663</v>
      </c>
    </row>
    <row r="68" ht="10.5">
      <c r="D68" s="13">
        <v>0.39024967966340435</v>
      </c>
    </row>
    <row r="69" ht="10.5">
      <c r="D69" s="13">
        <v>0.40732016424277273</v>
      </c>
    </row>
    <row r="70" ht="10.5">
      <c r="D70" s="13">
        <v>0.43702139761234576</v>
      </c>
    </row>
    <row r="71" ht="10.5">
      <c r="D71" s="13">
        <v>0.4741190067910328</v>
      </c>
    </row>
    <row r="72" ht="10.5">
      <c r="D72" s="13">
        <v>0.48572677924058355</v>
      </c>
    </row>
    <row r="73" ht="10.5">
      <c r="D73" s="13">
        <v>0.5234447003436111</v>
      </c>
    </row>
    <row r="74" ht="10.5">
      <c r="D74" s="13">
        <v>0.5282142343449577</v>
      </c>
    </row>
    <row r="75" ht="10.5">
      <c r="D75" s="13">
        <v>0.5584309873927713</v>
      </c>
    </row>
    <row r="76" ht="10.5">
      <c r="D76" s="13">
        <v>0.5602577384862395</v>
      </c>
    </row>
    <row r="77" ht="10.5">
      <c r="D77" s="13">
        <v>0.5723173772479221</v>
      </c>
    </row>
    <row r="78" ht="10.5">
      <c r="D78" s="13">
        <v>0.5768292885953286</v>
      </c>
    </row>
    <row r="79" ht="10.5">
      <c r="D79" s="13">
        <v>0.6073927624947498</v>
      </c>
    </row>
    <row r="80" ht="10.5">
      <c r="D80" s="13">
        <v>0.6162577870266066</v>
      </c>
    </row>
    <row r="81" ht="10.5">
      <c r="D81" s="13">
        <v>0.6262359964170731</v>
      </c>
    </row>
    <row r="82" ht="10.5">
      <c r="D82" s="13">
        <v>0.6329712048493148</v>
      </c>
    </row>
    <row r="83" ht="10.5">
      <c r="D83" s="13">
        <v>0.6388492239650622</v>
      </c>
    </row>
    <row r="84" ht="10.5">
      <c r="D84" s="13">
        <v>0.657286610573401</v>
      </c>
    </row>
    <row r="85" ht="10.5">
      <c r="D85" s="13">
        <v>0.6642195384334315</v>
      </c>
    </row>
    <row r="86" ht="10.5">
      <c r="D86" s="13">
        <v>0.6659445742662562</v>
      </c>
    </row>
    <row r="87" ht="10.5">
      <c r="D87" s="13">
        <v>0.669837322397854</v>
      </c>
    </row>
    <row r="88" ht="10.5">
      <c r="D88" s="13">
        <v>0.7053185441411496</v>
      </c>
    </row>
    <row r="89" ht="10.5">
      <c r="D89" s="13">
        <v>0.7149889823612179</v>
      </c>
    </row>
    <row r="90" ht="10.5">
      <c r="D90" s="13">
        <v>0.7202865169456989</v>
      </c>
    </row>
    <row r="91" ht="10.5">
      <c r="D91" s="13">
        <v>0.7307879928807066</v>
      </c>
    </row>
    <row r="92" ht="10.5">
      <c r="D92" s="13">
        <v>0.7388170675416504</v>
      </c>
    </row>
    <row r="93" ht="10.5">
      <c r="D93" s="13">
        <v>0.7391689864902615</v>
      </c>
    </row>
    <row r="94" ht="10.5">
      <c r="D94" s="13">
        <v>0.745355421431723</v>
      </c>
    </row>
    <row r="95" ht="10.5">
      <c r="D95" s="13">
        <v>0.7545228895534026</v>
      </c>
    </row>
    <row r="96" ht="10.5">
      <c r="D96" s="13">
        <v>0.7559877692346989</v>
      </c>
    </row>
    <row r="97" ht="10.5">
      <c r="D97" s="13">
        <v>0.7578673206296891</v>
      </c>
    </row>
    <row r="98" ht="10.5">
      <c r="D98" s="13">
        <v>0.7615885665650037</v>
      </c>
    </row>
    <row r="99" ht="10.5">
      <c r="D99" s="13">
        <v>0.7702540027602928</v>
      </c>
    </row>
    <row r="100" ht="10.5">
      <c r="D100" s="13">
        <v>0.7726108761026722</v>
      </c>
    </row>
    <row r="101" ht="10.5">
      <c r="D101" s="13">
        <v>0.7728233913943765</v>
      </c>
    </row>
    <row r="102" ht="10.5">
      <c r="D102" s="13">
        <v>0.7854716127107525</v>
      </c>
    </row>
    <row r="103" ht="10.5">
      <c r="D103" s="13">
        <v>0.7869422153435928</v>
      </c>
    </row>
    <row r="104" ht="10.5">
      <c r="D104" s="13">
        <v>0.7885718578917467</v>
      </c>
    </row>
    <row r="105" ht="10.5">
      <c r="D105" s="13">
        <v>0.7907056966512596</v>
      </c>
    </row>
    <row r="106" ht="10.5">
      <c r="D106" s="13">
        <v>0.8142610769448676</v>
      </c>
    </row>
    <row r="107" ht="10.5">
      <c r="D107" s="13">
        <v>0.8156781301242035</v>
      </c>
    </row>
    <row r="108" ht="10.5">
      <c r="D108" s="13">
        <v>0.8240950695351433</v>
      </c>
    </row>
    <row r="109" ht="10.5">
      <c r="D109" s="13">
        <v>0.8240950695351433</v>
      </c>
    </row>
    <row r="110" ht="10.5">
      <c r="D110" s="13">
        <v>0.8459534495133744</v>
      </c>
    </row>
    <row r="111" ht="10.5">
      <c r="D111" s="13">
        <v>0.8493842856950437</v>
      </c>
    </row>
    <row r="112" ht="10.5">
      <c r="D112" s="13">
        <v>0.8604450002569444</v>
      </c>
    </row>
    <row r="113" ht="10.5">
      <c r="D113" s="13">
        <v>0.8631128656162492</v>
      </c>
    </row>
    <row r="114" ht="10.5">
      <c r="D114" s="13">
        <v>0.881877363636147</v>
      </c>
    </row>
    <row r="115" ht="10.5">
      <c r="D115" s="13">
        <v>0.8935448776720927</v>
      </c>
    </row>
    <row r="116" ht="10.5">
      <c r="D116" s="13">
        <v>0.9201042457484137</v>
      </c>
    </row>
    <row r="117" ht="10.5">
      <c r="D117" s="13">
        <v>0.9259734055634603</v>
      </c>
    </row>
    <row r="118" ht="10.5">
      <c r="D118" s="13">
        <v>0.9398441437905969</v>
      </c>
    </row>
    <row r="119" ht="10.5">
      <c r="D119" s="13">
        <v>0.9608318609609271</v>
      </c>
    </row>
    <row r="120" ht="10.5">
      <c r="D120" s="13">
        <v>0.9671727273894873</v>
      </c>
    </row>
    <row r="121" ht="10.5">
      <c r="D121" s="13">
        <v>0.9749315467168977</v>
      </c>
    </row>
    <row r="122" ht="10.5">
      <c r="D122" s="13">
        <v>0.976789446876763</v>
      </c>
    </row>
    <row r="123" ht="10.5">
      <c r="D123" s="13">
        <v>0.9791308164109154</v>
      </c>
    </row>
    <row r="124" ht="10.5">
      <c r="D124" s="13">
        <v>0.9826210795069154</v>
      </c>
    </row>
    <row r="125" ht="10.5">
      <c r="D125" s="13">
        <v>0.9860086072250588</v>
      </c>
    </row>
    <row r="126" ht="10.5">
      <c r="D126" s="13">
        <v>1.0087312555877903</v>
      </c>
    </row>
    <row r="127" ht="10.5">
      <c r="D127" s="13">
        <v>1.0237577524609662</v>
      </c>
    </row>
    <row r="128" ht="10.5">
      <c r="D128" s="13">
        <v>1.0253470529814706</v>
      </c>
    </row>
    <row r="129" ht="10.5">
      <c r="D129" s="13">
        <v>1.0390970605886904</v>
      </c>
    </row>
    <row r="130" ht="10.5">
      <c r="D130" s="13">
        <v>1.042646369315064</v>
      </c>
    </row>
    <row r="131" ht="10.5">
      <c r="D131" s="13">
        <v>1.0540126877532459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Patrizia Zaccara</cp:lastModifiedBy>
  <dcterms:created xsi:type="dcterms:W3CDTF">1996-11-05T10:16:36Z</dcterms:created>
  <dcterms:modified xsi:type="dcterms:W3CDTF">2015-01-12T19:48:50Z</dcterms:modified>
  <cp:category/>
  <cp:version/>
  <cp:contentType/>
  <cp:contentStatus/>
</cp:coreProperties>
</file>